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south32-my.sharepoint.com/personal/smitja_south32_net/Documents/Desktop/"/>
    </mc:Choice>
  </mc:AlternateContent>
  <xr:revisionPtr revIDLastSave="6" documentId="8_{F9FE1EE4-6298-4075-8234-329C9F5DB8E9}" xr6:coauthVersionLast="47" xr6:coauthVersionMax="47" xr10:uidLastSave="{FD11830F-350E-4DB1-8F71-D0DE9D925189}"/>
  <bookViews>
    <workbookView xWindow="-120" yWindow="-120" windowWidth="29040" windowHeight="15720" tabRatio="914" xr2:uid="{00000000-000D-0000-FFFF-FFFF00000000}"/>
  </bookViews>
  <sheets>
    <sheet name="Cover" sheetId="1" r:id="rId1"/>
    <sheet name="About" sheetId="120" r:id="rId2"/>
    <sheet name="Contents" sheetId="112" r:id="rId3"/>
    <sheet name="Disclosure references" sheetId="75" r:id="rId4"/>
    <sheet name="Our people" sheetId="22" r:id="rId5"/>
    <sheet name="Health and Safety" sheetId="121" r:id="rId6"/>
    <sheet name="Workforce and diversity" sheetId="122" r:id="rId7"/>
    <sheet name="Attracting and retaining talent" sheetId="117" r:id="rId8"/>
    <sheet name="Delivering value to society" sheetId="35" r:id="rId9"/>
    <sheet name="Partnering with communities" sheetId="115" r:id="rId10"/>
    <sheet name="Social investment" sheetId="133" r:id="rId11"/>
    <sheet name="Societal contribution" sheetId="38" r:id="rId12"/>
    <sheet name="Transformation" sheetId="65" r:id="rId13"/>
    <sheet name="Taylor EIS" sheetId="136" r:id="rId14"/>
    <sheet name="Operating responsibly" sheetId="44" r:id="rId15"/>
    <sheet name="Human rights" sheetId="45" r:id="rId16"/>
    <sheet name="Ethics and business integrity" sheetId="46" r:id="rId17"/>
    <sheet name="Modern Slavery" sheetId="78" r:id="rId18"/>
    <sheet name="Environment" sheetId="39" r:id="rId19"/>
    <sheet name="Water stewardshipOLD" sheetId="113" state="hidden" r:id="rId20"/>
    <sheet name="Biodiversity conservation" sheetId="124" r:id="rId21"/>
    <sheet name="Water stewardship" sheetId="125" r:id="rId22"/>
    <sheet name="Waste, air emissions, tailings" sheetId="41" r:id="rId23"/>
    <sheet name="Climate change" sheetId="26" r:id="rId24"/>
    <sheet name="OLD Emissions intensity" sheetId="123" state="hidden" r:id="rId25"/>
    <sheet name="Portfolio" sheetId="128" r:id="rId26"/>
    <sheet name="Energy" sheetId="127" r:id="rId27"/>
    <sheet name="GHG emissions" sheetId="126" r:id="rId28"/>
    <sheet name="Emissions methodology" sheetId="129" r:id="rId29"/>
    <sheet name="Reporting boundaries" sheetId="110" r:id="rId30"/>
    <sheet name="(Hidden - Lookup Tables)" sheetId="111" state="hidden" r:id="rId31"/>
  </sheets>
  <definedNames>
    <definedName name="_xlnm._FilterDatabase" localSheetId="1" hidden="1">About!#REF!</definedName>
    <definedName name="_xlnm._FilterDatabase" localSheetId="3" hidden="1">'Disclosure references'!$B$11:$B$51</definedName>
    <definedName name="_ftn1" localSheetId="12">Transformation!$B$23</definedName>
    <definedName name="_ftnref1" localSheetId="12">Transformation!$B$7</definedName>
    <definedName name="_msoanchor_1" localSheetId="28">'Emissions methodology'!#REF!</definedName>
    <definedName name="_msoanchor_1" localSheetId="24">#REF!</definedName>
    <definedName name="_msoanchor_1" localSheetId="13">#REF!</definedName>
    <definedName name="_msoanchor_1">#REF!</definedName>
    <definedName name="_msoanchor_2" localSheetId="28">'Emissions methodology'!#REF!</definedName>
    <definedName name="_msoanchor_2" localSheetId="24">#REF!</definedName>
    <definedName name="_msoanchor_2" localSheetId="13">#REF!</definedName>
    <definedName name="_msoanchor_2">#REF!</definedName>
    <definedName name="OK" localSheetId="7" hidden="1">{"analyst",#N/A,FALSE,"Result";"Index",#N/A,FALSE,"Index";"asx1",#N/A,FALSE,"ASX1";"asx2",#N/A,FALSE,"ASX2";"Review",#N/A,FALSE,"Review";"Analyst",#N/A,FALSE,"Analyst"}</definedName>
    <definedName name="OK" localSheetId="20" hidden="1">{"analyst",#N/A,FALSE,"Result";"Index",#N/A,FALSE,"Index";"asx1",#N/A,FALSE,"ASX1";"asx2",#N/A,FALSE,"ASX2";"Review",#N/A,FALSE,"Review";"Analyst",#N/A,FALSE,"Analyst"}</definedName>
    <definedName name="OK" localSheetId="2" hidden="1">{"analyst",#N/A,FALSE,"Result";"Index",#N/A,FALSE,"Index";"asx1",#N/A,FALSE,"ASX1";"asx2",#N/A,FALSE,"ASX2";"Review",#N/A,FALSE,"Review";"Analyst",#N/A,FALSE,"Analyst"}</definedName>
    <definedName name="OK" localSheetId="28" hidden="1">{"analyst",#N/A,FALSE,"Result";"Index",#N/A,FALSE,"Index";"asx1",#N/A,FALSE,"ASX1";"asx2",#N/A,FALSE,"ASX2";"Review",#N/A,FALSE,"Review";"Analyst",#N/A,FALSE,"Analyst"}</definedName>
    <definedName name="OK" localSheetId="24" hidden="1">{"analyst",#N/A,FALSE,"Result";"Index",#N/A,FALSE,"Index";"asx1",#N/A,FALSE,"ASX1";"asx2",#N/A,FALSE,"ASX2";"Review",#N/A,FALSE,"Review";"Analyst",#N/A,FALSE,"Analyst"}</definedName>
    <definedName name="OK" localSheetId="25" hidden="1">{"analyst",#N/A,FALSE,"Result";"Index",#N/A,FALSE,"Index";"asx1",#N/A,FALSE,"ASX1";"asx2",#N/A,FALSE,"ASX2";"Review",#N/A,FALSE,"Review";"Analyst",#N/A,FALSE,"Analyst"}</definedName>
    <definedName name="OK" localSheetId="13" hidden="1">{"analyst",#N/A,FALSE,"Result";"Index",#N/A,FALSE,"Index";"asx1",#N/A,FALSE,"ASX1";"asx2",#N/A,FALSE,"ASX2";"Review",#N/A,FALSE,"Review";"Analyst",#N/A,FALSE,"Analyst"}</definedName>
    <definedName name="OK" localSheetId="21" hidden="1">{"analyst",#N/A,FALSE,"Result";"Index",#N/A,FALSE,"Index";"asx1",#N/A,FALSE,"ASX1";"asx2",#N/A,FALSE,"ASX2";"Review",#N/A,FALSE,"Review";"Analyst",#N/A,FALSE,"Analyst"}</definedName>
    <definedName name="OK" localSheetId="6" hidden="1">{"analyst",#N/A,FALSE,"Result";"Index",#N/A,FALSE,"Index";"asx1",#N/A,FALSE,"ASX1";"asx2",#N/A,FALSE,"ASX2";"Review",#N/A,FALSE,"Review";"Analyst",#N/A,FALSE,"Analyst"}</definedName>
    <definedName name="OK" hidden="1">{"analyst",#N/A,FALSE,"Result";"Index",#N/A,FALSE,"Index";"asx1",#N/A,FALSE,"ASX1";"asx2",#N/A,FALSE,"ASX2";"Review",#N/A,FALSE,"Review";"Analyst",#N/A,FALSE,"Analyst"}</definedName>
    <definedName name="OK_1" localSheetId="7" hidden="1">{"analyst",#N/A,FALSE,"Result";"Index",#N/A,FALSE,"Index";"asx1",#N/A,FALSE,"ASX1";"asx2",#N/A,FALSE,"ASX2";"Review",#N/A,FALSE,"Review";"Analyst",#N/A,FALSE,"Analyst"}</definedName>
    <definedName name="OK_1" localSheetId="20" hidden="1">{"analyst",#N/A,FALSE,"Result";"Index",#N/A,FALSE,"Index";"asx1",#N/A,FALSE,"ASX1";"asx2",#N/A,FALSE,"ASX2";"Review",#N/A,FALSE,"Review";"Analyst",#N/A,FALSE,"Analyst"}</definedName>
    <definedName name="OK_1" localSheetId="2" hidden="1">{"analyst",#N/A,FALSE,"Result";"Index",#N/A,FALSE,"Index";"asx1",#N/A,FALSE,"ASX1";"asx2",#N/A,FALSE,"ASX2";"Review",#N/A,FALSE,"Review";"Analyst",#N/A,FALSE,"Analyst"}</definedName>
    <definedName name="OK_1" localSheetId="28" hidden="1">{"analyst",#N/A,FALSE,"Result";"Index",#N/A,FALSE,"Index";"asx1",#N/A,FALSE,"ASX1";"asx2",#N/A,FALSE,"ASX2";"Review",#N/A,FALSE,"Review";"Analyst",#N/A,FALSE,"Analyst"}</definedName>
    <definedName name="OK_1" localSheetId="24" hidden="1">{"analyst",#N/A,FALSE,"Result";"Index",#N/A,FALSE,"Index";"asx1",#N/A,FALSE,"ASX1";"asx2",#N/A,FALSE,"ASX2";"Review",#N/A,FALSE,"Review";"Analyst",#N/A,FALSE,"Analyst"}</definedName>
    <definedName name="OK_1" localSheetId="25" hidden="1">{"analyst",#N/A,FALSE,"Result";"Index",#N/A,FALSE,"Index";"asx1",#N/A,FALSE,"ASX1";"asx2",#N/A,FALSE,"ASX2";"Review",#N/A,FALSE,"Review";"Analyst",#N/A,FALSE,"Analyst"}</definedName>
    <definedName name="OK_1" localSheetId="13" hidden="1">{"analyst",#N/A,FALSE,"Result";"Index",#N/A,FALSE,"Index";"asx1",#N/A,FALSE,"ASX1";"asx2",#N/A,FALSE,"ASX2";"Review",#N/A,FALSE,"Review";"Analyst",#N/A,FALSE,"Analyst"}</definedName>
    <definedName name="OK_1" localSheetId="21" hidden="1">{"analyst",#N/A,FALSE,"Result";"Index",#N/A,FALSE,"Index";"asx1",#N/A,FALSE,"ASX1";"asx2",#N/A,FALSE,"ASX2";"Review",#N/A,FALSE,"Review";"Analyst",#N/A,FALSE,"Analyst"}</definedName>
    <definedName name="OK_1" localSheetId="6" hidden="1">{"analyst",#N/A,FALSE,"Result";"Index",#N/A,FALSE,"Index";"asx1",#N/A,FALSE,"ASX1";"asx2",#N/A,FALSE,"ASX2";"Review",#N/A,FALSE,"Review";"Analyst",#N/A,FALSE,"Analyst"}</definedName>
    <definedName name="OK_1" hidden="1">{"analyst",#N/A,FALSE,"Result";"Index",#N/A,FALSE,"Index";"asx1",#N/A,FALSE,"ASX1";"asx2",#N/A,FALSE,"ASX2";"Review",#N/A,FALSE,"Review";"Analyst",#N/A,FALSE,"Analyst"}</definedName>
    <definedName name="_xlnm.Print_Area" localSheetId="1">About!$A$1:$F$15</definedName>
    <definedName name="_xlnm.Print_Area" localSheetId="7">'Attracting and retaining talent'!$A$1:$S$102</definedName>
    <definedName name="_xlnm.Print_Area" localSheetId="20">'Biodiversity conservation'!$A$1:$P$120</definedName>
    <definedName name="_xlnm.Print_Area" localSheetId="23">'Climate change'!$A$1:$C$19</definedName>
    <definedName name="_xlnm.Print_Area" localSheetId="2">Contents!$A$1:$G$59</definedName>
    <definedName name="_xlnm.Print_Area" localSheetId="0">Cover!$A$1:$D$42</definedName>
    <definedName name="_xlnm.Print_Area" localSheetId="8">'Delivering value to society'!$A$1:$E$19</definedName>
    <definedName name="_xlnm.Print_Area" localSheetId="3">'Disclosure references'!$A$1:$B$52</definedName>
    <definedName name="_xlnm.Print_Area" localSheetId="28">'Emissions methodology'!$A$1:$G$36</definedName>
    <definedName name="_xlnm.Print_Area" localSheetId="26">Energy!$A$1:$W$131</definedName>
    <definedName name="_xlnm.Print_Area" localSheetId="18">Environment!$A$1:$AE$22</definedName>
    <definedName name="_xlnm.Print_Area" localSheetId="16">'Ethics and business integrity'!$A$1:$H$58</definedName>
    <definedName name="_xlnm.Print_Area" localSheetId="27">'GHG emissions'!$A$1:$N$242</definedName>
    <definedName name="_xlnm.Print_Area" localSheetId="5">'Health and Safety'!$A$1:$L$138</definedName>
    <definedName name="_xlnm.Print_Area" localSheetId="15">'Human rights'!$A$1:$H$48</definedName>
    <definedName name="_xlnm.Print_Area" localSheetId="17">'Modern Slavery'!$A$1:$L$84</definedName>
    <definedName name="_xlnm.Print_Area" localSheetId="14">'Operating responsibly'!$A$1:$H$22</definedName>
    <definedName name="_xlnm.Print_Area" localSheetId="4">'Our people'!$A$1:$D$18</definedName>
    <definedName name="_xlnm.Print_Area" localSheetId="9">'Partnering with communities'!$A$1:$U$81</definedName>
    <definedName name="_xlnm.Print_Area" localSheetId="25">Portfolio!$A$1:$V$254</definedName>
    <definedName name="_xlnm.Print_Area" localSheetId="29">'Reporting boundaries'!$A$1:$F$58</definedName>
    <definedName name="_xlnm.Print_Area" localSheetId="10">'Social investment'!$A$1:$O$86</definedName>
    <definedName name="_xlnm.Print_Area" localSheetId="11">'Societal contribution'!$A$1:$O$44</definedName>
    <definedName name="_xlnm.Print_Area" localSheetId="13">'Taylor EIS'!$A$1:$P$62</definedName>
    <definedName name="_xlnm.Print_Area" localSheetId="12">Transformation!$A$1:$M$23</definedName>
    <definedName name="_xlnm.Print_Area" localSheetId="22">'Waste, air emissions, tailings'!$A$1:$G$62</definedName>
    <definedName name="_xlnm.Print_Area" localSheetId="21">'Water stewardship'!$A$1:$Q$138</definedName>
    <definedName name="_xlnm.Print_Area" localSheetId="19">'Water stewardshipOLD'!$A$1:$Q$132</definedName>
    <definedName name="_xlnm.Print_Area" localSheetId="6">'Workforce and diversity'!$A$1:$S$123</definedName>
    <definedName name="vsdf" localSheetId="7" hidden="1">{"ResultsSummaryNew",#N/A,FALSE,"ASX QTR";"Index",#N/A,FALSE,"ASX Ind";"ASXNew",#N/A,FALSE,"ASX QTR"}</definedName>
    <definedName name="vsdf" localSheetId="20" hidden="1">{"ResultsSummaryNew",#N/A,FALSE,"ASX QTR";"Index",#N/A,FALSE,"ASX Ind";"ASXNew",#N/A,FALSE,"ASX QTR"}</definedName>
    <definedName name="vsdf" localSheetId="2" hidden="1">{"ResultsSummaryNew",#N/A,FALSE,"ASX QTR";"Index",#N/A,FALSE,"ASX Ind";"ASXNew",#N/A,FALSE,"ASX QTR"}</definedName>
    <definedName name="vsdf" localSheetId="28" hidden="1">{"ResultsSummaryNew",#N/A,FALSE,"ASX QTR";"Index",#N/A,FALSE,"ASX Ind";"ASXNew",#N/A,FALSE,"ASX QTR"}</definedName>
    <definedName name="vsdf" localSheetId="24" hidden="1">{"ResultsSummaryNew",#N/A,FALSE,"ASX QTR";"Index",#N/A,FALSE,"ASX Ind";"ASXNew",#N/A,FALSE,"ASX QTR"}</definedName>
    <definedName name="vsdf" localSheetId="25" hidden="1">{"ResultsSummaryNew",#N/A,FALSE,"ASX QTR";"Index",#N/A,FALSE,"ASX Ind";"ASXNew",#N/A,FALSE,"ASX QTR"}</definedName>
    <definedName name="vsdf" localSheetId="13" hidden="1">{"ResultsSummaryNew",#N/A,FALSE,"ASX QTR";"Index",#N/A,FALSE,"ASX Ind";"ASXNew",#N/A,FALSE,"ASX QTR"}</definedName>
    <definedName name="vsdf" localSheetId="21" hidden="1">{"ResultsSummaryNew",#N/A,FALSE,"ASX QTR";"Index",#N/A,FALSE,"ASX Ind";"ASXNew",#N/A,FALSE,"ASX QTR"}</definedName>
    <definedName name="vsdf" localSheetId="6" hidden="1">{"ResultsSummaryNew",#N/A,FALSE,"ASX QTR";"Index",#N/A,FALSE,"ASX Ind";"ASXNew",#N/A,FALSE,"ASX QTR"}</definedName>
    <definedName name="vsdf" hidden="1">{"ResultsSummaryNew",#N/A,FALSE,"ASX QTR";"Index",#N/A,FALSE,"ASX Ind";"ASXNew",#N/A,FALSE,"ASX QTR"}</definedName>
    <definedName name="vsdf_1" localSheetId="7" hidden="1">{"ResultsSummaryNew",#N/A,FALSE,"ASX QTR";"Index",#N/A,FALSE,"ASX Ind";"ASXNew",#N/A,FALSE,"ASX QTR"}</definedName>
    <definedName name="vsdf_1" localSheetId="20" hidden="1">{"ResultsSummaryNew",#N/A,FALSE,"ASX QTR";"Index",#N/A,FALSE,"ASX Ind";"ASXNew",#N/A,FALSE,"ASX QTR"}</definedName>
    <definedName name="vsdf_1" localSheetId="2" hidden="1">{"ResultsSummaryNew",#N/A,FALSE,"ASX QTR";"Index",#N/A,FALSE,"ASX Ind";"ASXNew",#N/A,FALSE,"ASX QTR"}</definedName>
    <definedName name="vsdf_1" localSheetId="28" hidden="1">{"ResultsSummaryNew",#N/A,FALSE,"ASX QTR";"Index",#N/A,FALSE,"ASX Ind";"ASXNew",#N/A,FALSE,"ASX QTR"}</definedName>
    <definedName name="vsdf_1" localSheetId="24" hidden="1">{"ResultsSummaryNew",#N/A,FALSE,"ASX QTR";"Index",#N/A,FALSE,"ASX Ind";"ASXNew",#N/A,FALSE,"ASX QTR"}</definedName>
    <definedName name="vsdf_1" localSheetId="25" hidden="1">{"ResultsSummaryNew",#N/A,FALSE,"ASX QTR";"Index",#N/A,FALSE,"ASX Ind";"ASXNew",#N/A,FALSE,"ASX QTR"}</definedName>
    <definedName name="vsdf_1" localSheetId="13" hidden="1">{"ResultsSummaryNew",#N/A,FALSE,"ASX QTR";"Index",#N/A,FALSE,"ASX Ind";"ASXNew",#N/A,FALSE,"ASX QTR"}</definedName>
    <definedName name="vsdf_1" localSheetId="21" hidden="1">{"ResultsSummaryNew",#N/A,FALSE,"ASX QTR";"Index",#N/A,FALSE,"ASX Ind";"ASXNew",#N/A,FALSE,"ASX QTR"}</definedName>
    <definedName name="vsdf_1" localSheetId="6" hidden="1">{"ResultsSummaryNew",#N/A,FALSE,"ASX QTR";"Index",#N/A,FALSE,"ASX Ind";"ASXNew",#N/A,FALSE,"ASX QTR"}</definedName>
    <definedName name="vsdf_1" hidden="1">{"ResultsSummaryNew",#N/A,FALSE,"ASX QTR";"Index",#N/A,FALSE,"ASX Ind";"ASXNew",#N/A,FALSE,"ASX QTR"}</definedName>
    <definedName name="wrn.aaPressRelease." localSheetId="7" hidden="1">{"ResultsSummaryNew",#N/A,FALSE,"ASX QTR";"Index",#N/A,FALSE,"ASX Ind";"ASXNew",#N/A,FALSE,"ASX QTR"}</definedName>
    <definedName name="wrn.aaPressRelease." localSheetId="20" hidden="1">{"ResultsSummaryNew",#N/A,FALSE,"ASX QTR";"Index",#N/A,FALSE,"ASX Ind";"ASXNew",#N/A,FALSE,"ASX QTR"}</definedName>
    <definedName name="wrn.aaPressRelease." localSheetId="2" hidden="1">{"ResultsSummaryNew",#N/A,FALSE,"ASX QTR";"Index",#N/A,FALSE,"ASX Ind";"ASXNew",#N/A,FALSE,"ASX QTR"}</definedName>
    <definedName name="wrn.aaPressRelease." localSheetId="28" hidden="1">{"ResultsSummaryNew",#N/A,FALSE,"ASX QTR";"Index",#N/A,FALSE,"ASX Ind";"ASXNew",#N/A,FALSE,"ASX QTR"}</definedName>
    <definedName name="wrn.aaPressRelease." localSheetId="24" hidden="1">{"ResultsSummaryNew",#N/A,FALSE,"ASX QTR";"Index",#N/A,FALSE,"ASX Ind";"ASXNew",#N/A,FALSE,"ASX QTR"}</definedName>
    <definedName name="wrn.aaPressRelease." localSheetId="25" hidden="1">{"ResultsSummaryNew",#N/A,FALSE,"ASX QTR";"Index",#N/A,FALSE,"ASX Ind";"ASXNew",#N/A,FALSE,"ASX QTR"}</definedName>
    <definedName name="wrn.aaPressRelease." localSheetId="13" hidden="1">{"ResultsSummaryNew",#N/A,FALSE,"ASX QTR";"Index",#N/A,FALSE,"ASX Ind";"ASXNew",#N/A,FALSE,"ASX QTR"}</definedName>
    <definedName name="wrn.aaPressRelease." localSheetId="21" hidden="1">{"ResultsSummaryNew",#N/A,FALSE,"ASX QTR";"Index",#N/A,FALSE,"ASX Ind";"ASXNew",#N/A,FALSE,"ASX QTR"}</definedName>
    <definedName name="wrn.aaPressRelease." localSheetId="6" hidden="1">{"ResultsSummaryNew",#N/A,FALSE,"ASX QTR";"Index",#N/A,FALSE,"ASX Ind";"ASXNew",#N/A,FALSE,"ASX QTR"}</definedName>
    <definedName name="wrn.aaPressRelease." hidden="1">{"ResultsSummaryNew",#N/A,FALSE,"ASX QTR";"Index",#N/A,FALSE,"ASX Ind";"ASXNew",#N/A,FALSE,"ASX QTR"}</definedName>
    <definedName name="wrn.aaPressRelease._1" localSheetId="7" hidden="1">{"ResultsSummaryNew",#N/A,FALSE,"ASX QTR";"Index",#N/A,FALSE,"ASX Ind";"ASXNew",#N/A,FALSE,"ASX QTR"}</definedName>
    <definedName name="wrn.aaPressRelease._1" localSheetId="20" hidden="1">{"ResultsSummaryNew",#N/A,FALSE,"ASX QTR";"Index",#N/A,FALSE,"ASX Ind";"ASXNew",#N/A,FALSE,"ASX QTR"}</definedName>
    <definedName name="wrn.aaPressRelease._1" localSheetId="2" hidden="1">{"ResultsSummaryNew",#N/A,FALSE,"ASX QTR";"Index",#N/A,FALSE,"ASX Ind";"ASXNew",#N/A,FALSE,"ASX QTR"}</definedName>
    <definedName name="wrn.aaPressRelease._1" localSheetId="28" hidden="1">{"ResultsSummaryNew",#N/A,FALSE,"ASX QTR";"Index",#N/A,FALSE,"ASX Ind";"ASXNew",#N/A,FALSE,"ASX QTR"}</definedName>
    <definedName name="wrn.aaPressRelease._1" localSheetId="24" hidden="1">{"ResultsSummaryNew",#N/A,FALSE,"ASX QTR";"Index",#N/A,FALSE,"ASX Ind";"ASXNew",#N/A,FALSE,"ASX QTR"}</definedName>
    <definedName name="wrn.aaPressRelease._1" localSheetId="25" hidden="1">{"ResultsSummaryNew",#N/A,FALSE,"ASX QTR";"Index",#N/A,FALSE,"ASX Ind";"ASXNew",#N/A,FALSE,"ASX QTR"}</definedName>
    <definedName name="wrn.aaPressRelease._1" localSheetId="13" hidden="1">{"ResultsSummaryNew",#N/A,FALSE,"ASX QTR";"Index",#N/A,FALSE,"ASX Ind";"ASXNew",#N/A,FALSE,"ASX QTR"}</definedName>
    <definedName name="wrn.aaPressRelease._1" localSheetId="21" hidden="1">{"ResultsSummaryNew",#N/A,FALSE,"ASX QTR";"Index",#N/A,FALSE,"ASX Ind";"ASXNew",#N/A,FALSE,"ASX QTR"}</definedName>
    <definedName name="wrn.aaPressRelease._1" localSheetId="6" hidden="1">{"ResultsSummaryNew",#N/A,FALSE,"ASX QTR";"Index",#N/A,FALSE,"ASX Ind";"ASXNew",#N/A,FALSE,"ASX QTR"}</definedName>
    <definedName name="wrn.aaPressRelease._1" hidden="1">{"ResultsSummaryNew",#N/A,FALSE,"ASX QTR";"Index",#N/A,FALSE,"ASX Ind";"ASXNew",#N/A,FALSE,"ASX QTR"}</definedName>
    <definedName name="wrn.Accounts." localSheetId="7" hidden="1">{"BSPLCF",#N/A,FALSE,"BS, PL, Cash flow";"BSPLCF_CONTD",#N/A,FALSE,"BS,PL,CF_contd"}</definedName>
    <definedName name="wrn.Accounts." localSheetId="20" hidden="1">{"BSPLCF",#N/A,FALSE,"BS, PL, Cash flow";"BSPLCF_CONTD",#N/A,FALSE,"BS,PL,CF_contd"}</definedName>
    <definedName name="wrn.Accounts." localSheetId="2" hidden="1">{"BSPLCF",#N/A,FALSE,"BS, PL, Cash flow";"BSPLCF_CONTD",#N/A,FALSE,"BS,PL,CF_contd"}</definedName>
    <definedName name="wrn.Accounts." localSheetId="28" hidden="1">{"BSPLCF",#N/A,FALSE,"BS, PL, Cash flow";"BSPLCF_CONTD",#N/A,FALSE,"BS,PL,CF_contd"}</definedName>
    <definedName name="wrn.Accounts." localSheetId="24" hidden="1">{"BSPLCF",#N/A,FALSE,"BS, PL, Cash flow";"BSPLCF_CONTD",#N/A,FALSE,"BS,PL,CF_contd"}</definedName>
    <definedName name="wrn.Accounts." localSheetId="25" hidden="1">{"BSPLCF",#N/A,FALSE,"BS, PL, Cash flow";"BSPLCF_CONTD",#N/A,FALSE,"BS,PL,CF_contd"}</definedName>
    <definedName name="wrn.Accounts." localSheetId="13" hidden="1">{"BSPLCF",#N/A,FALSE,"BS, PL, Cash flow";"BSPLCF_CONTD",#N/A,FALSE,"BS,PL,CF_contd"}</definedName>
    <definedName name="wrn.Accounts." localSheetId="21" hidden="1">{"BSPLCF",#N/A,FALSE,"BS, PL, Cash flow";"BSPLCF_CONTD",#N/A,FALSE,"BS,PL,CF_contd"}</definedName>
    <definedName name="wrn.Accounts." localSheetId="6" hidden="1">{"BSPLCF",#N/A,FALSE,"BS, PL, Cash flow";"BSPLCF_CONTD",#N/A,FALSE,"BS,PL,CF_contd"}</definedName>
    <definedName name="wrn.Accounts." hidden="1">{"BSPLCF",#N/A,FALSE,"BS, PL, Cash flow";"BSPLCF_CONTD",#N/A,FALSE,"BS,PL,CF_contd"}</definedName>
    <definedName name="wrn.Accounts._1" localSheetId="7" hidden="1">{"BSPLCF",#N/A,FALSE,"BS, PL, Cash flow";"BSPLCF_CONTD",#N/A,FALSE,"BS,PL,CF_contd"}</definedName>
    <definedName name="wrn.Accounts._1" localSheetId="20" hidden="1">{"BSPLCF",#N/A,FALSE,"BS, PL, Cash flow";"BSPLCF_CONTD",#N/A,FALSE,"BS,PL,CF_contd"}</definedName>
    <definedName name="wrn.Accounts._1" localSheetId="2" hidden="1">{"BSPLCF",#N/A,FALSE,"BS, PL, Cash flow";"BSPLCF_CONTD",#N/A,FALSE,"BS,PL,CF_contd"}</definedName>
    <definedName name="wrn.Accounts._1" localSheetId="28" hidden="1">{"BSPLCF",#N/A,FALSE,"BS, PL, Cash flow";"BSPLCF_CONTD",#N/A,FALSE,"BS,PL,CF_contd"}</definedName>
    <definedName name="wrn.Accounts._1" localSheetId="24" hidden="1">{"BSPLCF",#N/A,FALSE,"BS, PL, Cash flow";"BSPLCF_CONTD",#N/A,FALSE,"BS,PL,CF_contd"}</definedName>
    <definedName name="wrn.Accounts._1" localSheetId="25" hidden="1">{"BSPLCF",#N/A,FALSE,"BS, PL, Cash flow";"BSPLCF_CONTD",#N/A,FALSE,"BS,PL,CF_contd"}</definedName>
    <definedName name="wrn.Accounts._1" localSheetId="13" hidden="1">{"BSPLCF",#N/A,FALSE,"BS, PL, Cash flow";"BSPLCF_CONTD",#N/A,FALSE,"BS,PL,CF_contd"}</definedName>
    <definedName name="wrn.Accounts._1" localSheetId="21" hidden="1">{"BSPLCF",#N/A,FALSE,"BS, PL, Cash flow";"BSPLCF_CONTD",#N/A,FALSE,"BS,PL,CF_contd"}</definedName>
    <definedName name="wrn.Accounts._1" localSheetId="6" hidden="1">{"BSPLCF",#N/A,FALSE,"BS, PL, Cash flow";"BSPLCF_CONTD",#N/A,FALSE,"BS,PL,CF_contd"}</definedName>
    <definedName name="wrn.Accounts._1" hidden="1">{"BSPLCF",#N/A,FALSE,"BS, PL, Cash flow";"BSPLCF_CONTD",#N/A,FALSE,"BS,PL,CF_contd"}</definedName>
    <definedName name="wrn.PressRelease." localSheetId="7" hidden="1">{"analyst",#N/A,FALSE,"Result";"Index",#N/A,FALSE,"Index";"asx1",#N/A,FALSE,"ASX1";"asx2",#N/A,FALSE,"ASX2";"Review",#N/A,FALSE,"Review";"Analyst",#N/A,FALSE,"Analyst"}</definedName>
    <definedName name="wrn.PressRelease." localSheetId="20" hidden="1">{"analyst",#N/A,FALSE,"Result";"Index",#N/A,FALSE,"Index";"asx1",#N/A,FALSE,"ASX1";"asx2",#N/A,FALSE,"ASX2";"Review",#N/A,FALSE,"Review";"Analyst",#N/A,FALSE,"Analyst"}</definedName>
    <definedName name="wrn.PressRelease." localSheetId="2" hidden="1">{"analyst",#N/A,FALSE,"Result";"Index",#N/A,FALSE,"Index";"asx1",#N/A,FALSE,"ASX1";"asx2",#N/A,FALSE,"ASX2";"Review",#N/A,FALSE,"Review";"Analyst",#N/A,FALSE,"Analyst"}</definedName>
    <definedName name="wrn.PressRelease." localSheetId="28" hidden="1">{"analyst",#N/A,FALSE,"Result";"Index",#N/A,FALSE,"Index";"asx1",#N/A,FALSE,"ASX1";"asx2",#N/A,FALSE,"ASX2";"Review",#N/A,FALSE,"Review";"Analyst",#N/A,FALSE,"Analyst"}</definedName>
    <definedName name="wrn.PressRelease." localSheetId="24" hidden="1">{"analyst",#N/A,FALSE,"Result";"Index",#N/A,FALSE,"Index";"asx1",#N/A,FALSE,"ASX1";"asx2",#N/A,FALSE,"ASX2";"Review",#N/A,FALSE,"Review";"Analyst",#N/A,FALSE,"Analyst"}</definedName>
    <definedName name="wrn.PressRelease." localSheetId="25" hidden="1">{"analyst",#N/A,FALSE,"Result";"Index",#N/A,FALSE,"Index";"asx1",#N/A,FALSE,"ASX1";"asx2",#N/A,FALSE,"ASX2";"Review",#N/A,FALSE,"Review";"Analyst",#N/A,FALSE,"Analyst"}</definedName>
    <definedName name="wrn.PressRelease." localSheetId="13" hidden="1">{"analyst",#N/A,FALSE,"Result";"Index",#N/A,FALSE,"Index";"asx1",#N/A,FALSE,"ASX1";"asx2",#N/A,FALSE,"ASX2";"Review",#N/A,FALSE,"Review";"Analyst",#N/A,FALSE,"Analyst"}</definedName>
    <definedName name="wrn.PressRelease." localSheetId="21" hidden="1">{"analyst",#N/A,FALSE,"Result";"Index",#N/A,FALSE,"Index";"asx1",#N/A,FALSE,"ASX1";"asx2",#N/A,FALSE,"ASX2";"Review",#N/A,FALSE,"Review";"Analyst",#N/A,FALSE,"Analyst"}</definedName>
    <definedName name="wrn.PressRelease." localSheetId="6" hidden="1">{"analyst",#N/A,FALSE,"Result";"Index",#N/A,FALSE,"Index";"asx1",#N/A,FALSE,"ASX1";"asx2",#N/A,FALSE,"ASX2";"Review",#N/A,FALSE,"Review";"Analyst",#N/A,FALSE,"Analyst"}</definedName>
    <definedName name="wrn.PressRelease." hidden="1">{"analyst",#N/A,FALSE,"Result";"Index",#N/A,FALSE,"Index";"asx1",#N/A,FALSE,"ASX1";"asx2",#N/A,FALSE,"ASX2";"Review",#N/A,FALSE,"Review";"Analyst",#N/A,FALSE,"Analyst"}</definedName>
    <definedName name="wrn.PressRelease._1" localSheetId="7" hidden="1">{"analyst",#N/A,FALSE,"Result";"Index",#N/A,FALSE,"Index";"asx1",#N/A,FALSE,"ASX1";"asx2",#N/A,FALSE,"ASX2";"Review",#N/A,FALSE,"Review";"Analyst",#N/A,FALSE,"Analyst"}</definedName>
    <definedName name="wrn.PressRelease._1" localSheetId="20" hidden="1">{"analyst",#N/A,FALSE,"Result";"Index",#N/A,FALSE,"Index";"asx1",#N/A,FALSE,"ASX1";"asx2",#N/A,FALSE,"ASX2";"Review",#N/A,FALSE,"Review";"Analyst",#N/A,FALSE,"Analyst"}</definedName>
    <definedName name="wrn.PressRelease._1" localSheetId="2" hidden="1">{"analyst",#N/A,FALSE,"Result";"Index",#N/A,FALSE,"Index";"asx1",#N/A,FALSE,"ASX1";"asx2",#N/A,FALSE,"ASX2";"Review",#N/A,FALSE,"Review";"Analyst",#N/A,FALSE,"Analyst"}</definedName>
    <definedName name="wrn.PressRelease._1" localSheetId="28" hidden="1">{"analyst",#N/A,FALSE,"Result";"Index",#N/A,FALSE,"Index";"asx1",#N/A,FALSE,"ASX1";"asx2",#N/A,FALSE,"ASX2";"Review",#N/A,FALSE,"Review";"Analyst",#N/A,FALSE,"Analyst"}</definedName>
    <definedName name="wrn.PressRelease._1" localSheetId="24" hidden="1">{"analyst",#N/A,FALSE,"Result";"Index",#N/A,FALSE,"Index";"asx1",#N/A,FALSE,"ASX1";"asx2",#N/A,FALSE,"ASX2";"Review",#N/A,FALSE,"Review";"Analyst",#N/A,FALSE,"Analyst"}</definedName>
    <definedName name="wrn.PressRelease._1" localSheetId="25" hidden="1">{"analyst",#N/A,FALSE,"Result";"Index",#N/A,FALSE,"Index";"asx1",#N/A,FALSE,"ASX1";"asx2",#N/A,FALSE,"ASX2";"Review",#N/A,FALSE,"Review";"Analyst",#N/A,FALSE,"Analyst"}</definedName>
    <definedName name="wrn.PressRelease._1" localSheetId="13" hidden="1">{"analyst",#N/A,FALSE,"Result";"Index",#N/A,FALSE,"Index";"asx1",#N/A,FALSE,"ASX1";"asx2",#N/A,FALSE,"ASX2";"Review",#N/A,FALSE,"Review";"Analyst",#N/A,FALSE,"Analyst"}</definedName>
    <definedName name="wrn.PressRelease._1" localSheetId="21" hidden="1">{"analyst",#N/A,FALSE,"Result";"Index",#N/A,FALSE,"Index";"asx1",#N/A,FALSE,"ASX1";"asx2",#N/A,FALSE,"ASX2";"Review",#N/A,FALSE,"Review";"Analyst",#N/A,FALSE,"Analyst"}</definedName>
    <definedName name="wrn.PressRelease._1" localSheetId="6" hidden="1">{"analyst",#N/A,FALSE,"Result";"Index",#N/A,FALSE,"Index";"asx1",#N/A,FALSE,"ASX1";"asx2",#N/A,FALSE,"ASX2";"Review",#N/A,FALSE,"Review";"Analyst",#N/A,FALSE,"Analyst"}</definedName>
    <definedName name="wrn.PressRelease._1" hidden="1">{"analyst",#N/A,FALSE,"Result";"Index",#N/A,FALSE,"Index";"asx1",#N/A,FALSE,"ASX1";"asx2",#N/A,FALSE,"ASX2";"Review",#N/A,FALSE,"Review";"Analyst",#N/A,FALSE,"Analyst"}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6" i="124" l="1"/>
  <c r="C60" i="133"/>
  <c r="C57" i="133"/>
  <c r="F14" i="38"/>
  <c r="G14" i="38"/>
  <c r="H14" i="38"/>
  <c r="E14" i="38"/>
  <c r="D19" i="124"/>
  <c r="D18" i="124"/>
  <c r="D14" i="124"/>
  <c r="D33" i="127" l="1"/>
  <c r="D20" i="127"/>
  <c r="F21" i="38" l="1"/>
  <c r="G21" i="38"/>
  <c r="H21" i="38"/>
  <c r="E21" i="38"/>
  <c r="E25" i="128"/>
  <c r="E19" i="128"/>
  <c r="E15" i="128"/>
  <c r="H26" i="128"/>
  <c r="H24" i="128"/>
  <c r="H23" i="128"/>
  <c r="H22" i="128"/>
  <c r="H21" i="128"/>
  <c r="H20" i="128"/>
  <c r="H18" i="128"/>
  <c r="H17" i="128"/>
  <c r="H16" i="128"/>
  <c r="H14" i="128"/>
  <c r="H13" i="128"/>
  <c r="C59" i="41"/>
  <c r="C37" i="41"/>
  <c r="F14" i="124"/>
  <c r="G14" i="124"/>
  <c r="H14" i="124"/>
  <c r="E14" i="124"/>
  <c r="J30" i="115" l="1"/>
  <c r="G19" i="128" l="1"/>
  <c r="H19" i="128" s="1"/>
  <c r="G25" i="128"/>
  <c r="H25" i="128" s="1"/>
  <c r="F15" i="128"/>
  <c r="F19" i="128"/>
  <c r="F25" i="128"/>
  <c r="D25" i="128" l="1"/>
  <c r="G15" i="128"/>
  <c r="H15" i="128" s="1"/>
  <c r="D19" i="128" l="1"/>
  <c r="D15" i="1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tc={1A80E815-A96E-4C9C-834E-7F413511F7FE}</author>
  </authors>
  <commentList>
    <comment ref="B114" authorId="0" shapeId="0" xr:uid="{1A80E815-A96E-4C9C-834E-7F413511F7FE}">
      <text>
        <t>[Threaded comment]
Your version of Excel allows you to read this threaded comment; however, any edits to it will get removed if the file is opened in a newer version of Excel. Learn more: https://go.microsoft.com/fwlink/?linkid=870924
Comment:
    Check the width of the heading rows and align</t>
      </text>
    </comment>
  </commentList>
</comments>
</file>

<file path=xl/sharedStrings.xml><?xml version="1.0" encoding="utf-8"?>
<sst xmlns="http://schemas.openxmlformats.org/spreadsheetml/2006/main" count="3728" uniqueCount="1399">
  <si>
    <t>Sustainability Databook 2024</t>
  </si>
  <si>
    <t>ABOUT THIS SUSTAINABILITY DATABOOK</t>
  </si>
  <si>
    <t>About this Databook</t>
  </si>
  <si>
    <t>CONTENTS</t>
  </si>
  <si>
    <t xml:space="preserve">The contents below can be used to navigate through this Sustainability Databook. 
</t>
  </si>
  <si>
    <t>Introductory tabs</t>
  </si>
  <si>
    <t>Disclosure references</t>
  </si>
  <si>
    <t>Protecting and respecting our people</t>
  </si>
  <si>
    <t>Health and safety</t>
  </si>
  <si>
    <t>Workforce and diversity</t>
  </si>
  <si>
    <t>Attracting and retaining talent</t>
  </si>
  <si>
    <t>Delivering value to society</t>
  </si>
  <si>
    <t>Partnering with communities</t>
  </si>
  <si>
    <t>Social investment</t>
  </si>
  <si>
    <t>Societal contribution</t>
  </si>
  <si>
    <t>Transformation in South Africa</t>
  </si>
  <si>
    <t xml:space="preserve">Hermosa Project: Economic impact statement (Taylor deposit) </t>
  </si>
  <si>
    <t>Operating ethically and responsibly</t>
  </si>
  <si>
    <t>Human rights</t>
  </si>
  <si>
    <t>Ethics and business integrity</t>
  </si>
  <si>
    <t>Modern slavery</t>
  </si>
  <si>
    <t>Managing our environmental impact</t>
  </si>
  <si>
    <t>Biodiversity conservation</t>
  </si>
  <si>
    <t>Water stewardship</t>
  </si>
  <si>
    <t>Waste, contamination, air emissions and tailings management</t>
  </si>
  <si>
    <t>Addressing climate change</t>
  </si>
  <si>
    <t>Portfolio</t>
  </si>
  <si>
    <t>Energy</t>
  </si>
  <si>
    <t>GHG emissions</t>
  </si>
  <si>
    <t>Emissions methodology</t>
  </si>
  <si>
    <t>Supporting tabs</t>
  </si>
  <si>
    <t>Reporting boundaries</t>
  </si>
  <si>
    <r>
      <t xml:space="preserve"> </t>
    </r>
    <r>
      <rPr>
        <sz val="9.5"/>
        <color theme="4"/>
        <rFont val="Arial"/>
        <family val="2"/>
        <scheme val="minor"/>
      </rPr>
      <t xml:space="preserve">Global Reporting Initiative (GRI) Standards; </t>
    </r>
  </si>
  <si>
    <r>
      <t xml:space="preserve"> </t>
    </r>
    <r>
      <rPr>
        <sz val="9.5"/>
        <color theme="4"/>
        <rFont val="Arial"/>
        <family val="2"/>
        <scheme val="minor"/>
      </rPr>
      <t>Task Force on Climate-related Financial Disclosures (TCFD);</t>
    </r>
  </si>
  <si>
    <r>
      <t xml:space="preserve"> </t>
    </r>
    <r>
      <rPr>
        <sz val="9.5"/>
        <color theme="4"/>
        <rFont val="Arial"/>
        <family val="2"/>
        <scheme val="minor"/>
      </rPr>
      <t>ICMM’s Mining Principles and Performance Expectations;</t>
    </r>
  </si>
  <si>
    <r>
      <t xml:space="preserve"> </t>
    </r>
    <r>
      <rPr>
        <sz val="9.5"/>
        <color theme="4"/>
        <rFont val="Arial"/>
        <family val="2"/>
        <scheme val="minor"/>
      </rPr>
      <t>ICMM’s Social and Economic Reporting Framework and Guidance;</t>
    </r>
  </si>
  <si>
    <r>
      <t xml:space="preserve"> </t>
    </r>
    <r>
      <rPr>
        <sz val="9.5"/>
        <color theme="4"/>
        <rFont val="Arial"/>
        <family val="2"/>
        <scheme val="minor"/>
      </rPr>
      <t>Sustainability Accounting Standards Board (SASB) Standard - Metals and Mining Standard;</t>
    </r>
  </si>
  <si>
    <r>
      <t xml:space="preserve"> </t>
    </r>
    <r>
      <rPr>
        <sz val="9.5"/>
        <color theme="4"/>
        <rFont val="Arial"/>
        <family val="2"/>
        <scheme val="minor"/>
      </rPr>
      <t>Climate Action 100+ Net Zero Company Benchmark;</t>
    </r>
  </si>
  <si>
    <t>DISCLOSURE REFERENCES</t>
  </si>
  <si>
    <t>This Sustainability Databook has been developed to support the Sustainable Development Report 2024 and forms part of the 2024 Annual Reporting Suite.</t>
  </si>
  <si>
    <t xml:space="preserve">Additional Disclosure References </t>
  </si>
  <si>
    <t>Annual Reporting Suite</t>
  </si>
  <si>
    <t>Annual Report 2024</t>
  </si>
  <si>
    <t>Corporate Governance Statement 2024</t>
  </si>
  <si>
    <t/>
  </si>
  <si>
    <t>Modern Slavery Statement 2024</t>
  </si>
  <si>
    <t>Sustainable Development Report 2024</t>
  </si>
  <si>
    <t>Standards and Frameworks Reporting Index 2024</t>
  </si>
  <si>
    <t>Tax Transparency and Payments to Governments Report 2024</t>
  </si>
  <si>
    <t>Sustainability Governance</t>
  </si>
  <si>
    <t>Policies</t>
  </si>
  <si>
    <t>Sustainability Policy</t>
  </si>
  <si>
    <t>Code of Business Conduct and Speak Up Policy</t>
  </si>
  <si>
    <t>Addendum to our Speak up Policy (Australia)</t>
  </si>
  <si>
    <t>Anti-Bribery and Corruption Policy</t>
  </si>
  <si>
    <t xml:space="preserve">Inclusion and Diversity Policy </t>
  </si>
  <si>
    <t>Risk Management Policy</t>
  </si>
  <si>
    <t>Our Approach documents</t>
  </si>
  <si>
    <t>Our Approach to Biodiversity Conservation</t>
  </si>
  <si>
    <t>Our Approach to Closure</t>
  </si>
  <si>
    <t>Our Approach to Cultural Heritage</t>
  </si>
  <si>
    <t>Our Approach to Human Rights</t>
  </si>
  <si>
    <t>Our Approach to Indigenous, Traditional and Tribal Peoples Engagement</t>
  </si>
  <si>
    <t>Our Approach to People and Culture</t>
  </si>
  <si>
    <t>Our Approach to Tailings Management</t>
  </si>
  <si>
    <t>Our Approach to Water Stewardship</t>
  </si>
  <si>
    <t>Supplier Minimum Requirements</t>
  </si>
  <si>
    <t>Terms of reference</t>
  </si>
  <si>
    <t>Board Charter</t>
  </si>
  <si>
    <t>Risk and Audit Committee Terms of Reference</t>
  </si>
  <si>
    <t>Sustainability Committee Terms of Reference</t>
  </si>
  <si>
    <t>Remuneration Committee Terms of Reference</t>
  </si>
  <si>
    <t>Nomination and Governance Committee Terms of Reference</t>
  </si>
  <si>
    <t>Board committee processes and procedures</t>
  </si>
  <si>
    <t>Additional Disclosures / Documents</t>
  </si>
  <si>
    <t xml:space="preserve">2024 Workplace Gender Equality Agency Report </t>
  </si>
  <si>
    <t>2022 Climate Change Action Plan</t>
  </si>
  <si>
    <t>Industry Associations</t>
  </si>
  <si>
    <t>Innovate Reconciliation Action Plan 2024</t>
  </si>
  <si>
    <t>United Nations Global Compact Communication on Progress 2024</t>
  </si>
  <si>
    <t>PROTECTING AND RESPECTING OUR PEOPLE</t>
  </si>
  <si>
    <t>Sustainability topic</t>
  </si>
  <si>
    <t>Key data themes</t>
  </si>
  <si>
    <r>
      <t xml:space="preserve"> </t>
    </r>
    <r>
      <rPr>
        <sz val="9.5"/>
        <color theme="4"/>
        <rFont val="Arial"/>
        <family val="2"/>
        <scheme val="minor"/>
      </rPr>
      <t>Workforce data (employees and contractors)</t>
    </r>
  </si>
  <si>
    <r>
      <t xml:space="preserve"> </t>
    </r>
    <r>
      <rPr>
        <sz val="9.5"/>
        <color theme="4"/>
        <rFont val="Arial"/>
        <family val="2"/>
        <scheme val="minor"/>
      </rPr>
      <t>Injury and illness performance</t>
    </r>
  </si>
  <si>
    <r>
      <t xml:space="preserve"> </t>
    </r>
    <r>
      <rPr>
        <sz val="9.5"/>
        <color theme="4"/>
        <rFont val="Arial"/>
        <family val="2"/>
        <scheme val="minor"/>
      </rPr>
      <t>Significant events and hazards</t>
    </r>
  </si>
  <si>
    <r>
      <t xml:space="preserve"> </t>
    </r>
    <r>
      <rPr>
        <sz val="9.5"/>
        <color theme="4"/>
        <rFont val="Arial"/>
        <family val="2"/>
        <scheme val="minor"/>
      </rPr>
      <t>Workforce data (employees)</t>
    </r>
  </si>
  <si>
    <r>
      <t xml:space="preserve"> </t>
    </r>
    <r>
      <rPr>
        <sz val="9.5"/>
        <color theme="4"/>
        <rFont val="Arial"/>
        <family val="2"/>
        <scheme val="minor"/>
      </rPr>
      <t>Diversity and workforce composition</t>
    </r>
  </si>
  <si>
    <r>
      <t xml:space="preserve"> </t>
    </r>
    <r>
      <rPr>
        <sz val="9.5"/>
        <color theme="4"/>
        <rFont val="Arial"/>
        <family val="2"/>
        <scheme val="minor"/>
      </rPr>
      <t>Fair and equitable remuneration</t>
    </r>
  </si>
  <si>
    <r>
      <t xml:space="preserve"> </t>
    </r>
    <r>
      <rPr>
        <sz val="9.5"/>
        <color theme="4"/>
        <rFont val="Arial"/>
        <family val="2"/>
        <scheme val="minor"/>
      </rPr>
      <t>Attracting, developing and retaining talent</t>
    </r>
  </si>
  <si>
    <r>
      <t xml:space="preserve"> </t>
    </r>
    <r>
      <rPr>
        <sz val="9.5"/>
        <color theme="4"/>
        <rFont val="Arial"/>
        <family val="2"/>
        <scheme val="minor"/>
      </rPr>
      <t>Workplace relations</t>
    </r>
  </si>
  <si>
    <t>HEALTH AND SAFETY</t>
  </si>
  <si>
    <t>Workforce data</t>
  </si>
  <si>
    <t>Headcount</t>
  </si>
  <si>
    <t>FY24</t>
  </si>
  <si>
    <t>FY23</t>
  </si>
  <si>
    <t>FY22</t>
  </si>
  <si>
    <t>FY21</t>
  </si>
  <si>
    <t>FY20</t>
  </si>
  <si>
    <r>
      <t>Employees</t>
    </r>
    <r>
      <rPr>
        <vertAlign val="superscript"/>
        <sz val="9.5"/>
        <color theme="4"/>
        <rFont val="Arial"/>
        <family val="2"/>
        <scheme val="minor"/>
      </rPr>
      <t>(1)</t>
    </r>
  </si>
  <si>
    <r>
      <t>Contractors</t>
    </r>
    <r>
      <rPr>
        <vertAlign val="superscript"/>
        <sz val="9.5"/>
        <color theme="4"/>
        <rFont val="Arial"/>
        <family val="2"/>
        <scheme val="minor"/>
      </rPr>
      <t>(2)</t>
    </r>
  </si>
  <si>
    <t>Proportion of employee to contractor workforce</t>
  </si>
  <si>
    <t>1:1</t>
  </si>
  <si>
    <r>
      <t xml:space="preserve">(1) Employee numbers are direct employees and exclude Non-Executive Directors except where stated otherwise. 
(2) Number of contractor full-time equivalents (FTE) is estimated based on the total hours worked by our contractor workforce. 1 FTE is estimated to work an average of 2,000 hours per year (rounded to 166.67 hours per month). Total number of FTEs is calculated as the total number of contractor hours worked </t>
    </r>
    <r>
      <rPr>
        <sz val="8"/>
        <color theme="4"/>
        <rFont val="Arial"/>
        <family val="2"/>
      </rPr>
      <t xml:space="preserve">÷ 2,000 hours worked per FTE. </t>
    </r>
    <r>
      <rPr>
        <sz val="8"/>
        <color theme="4"/>
        <rFont val="Arial"/>
        <family val="2"/>
        <scheme val="minor"/>
      </rPr>
      <t xml:space="preserve">A contractor is an employee of a company contracted by the employer to do work on its behalf and under its control with respect to location, work practices and application of health and safety standards. </t>
    </r>
  </si>
  <si>
    <r>
      <t>Hours worked (millions of hours)</t>
    </r>
    <r>
      <rPr>
        <vertAlign val="superscript"/>
        <sz val="9.5"/>
        <color theme="4"/>
        <rFont val="Arial"/>
        <family val="2"/>
        <scheme val="minor"/>
      </rPr>
      <t>(1)</t>
    </r>
  </si>
  <si>
    <t>Hours worked - total</t>
  </si>
  <si>
    <t>Hours worked - employees</t>
  </si>
  <si>
    <t>Hours worked - contractors</t>
  </si>
  <si>
    <t xml:space="preserve">(1) The total number of hours worked carrying out activities within the scope of South32's reporting boundaries. Exposure hours reflect actual hours worked and is primarily sourced from payroll data, site access systems and contractor timesheets. </t>
  </si>
  <si>
    <t>Injury and illness performance</t>
  </si>
  <si>
    <r>
      <t>Fatalities</t>
    </r>
    <r>
      <rPr>
        <vertAlign val="superscript"/>
        <sz val="9.5"/>
        <color theme="4"/>
        <rFont val="Arial"/>
        <family val="2"/>
        <scheme val="minor"/>
      </rPr>
      <t>(1)</t>
    </r>
  </si>
  <si>
    <t>Fatalities from safety incidents – total</t>
  </si>
  <si>
    <t>-</t>
  </si>
  <si>
    <t>Fatalities from health incidents – total</t>
  </si>
  <si>
    <t>Fatality frequency – total</t>
  </si>
  <si>
    <t>Fatalities from safety incidents – employees</t>
  </si>
  <si>
    <t>Fatalities from health incidents – employees</t>
  </si>
  <si>
    <t>Fatality frequency – employees</t>
  </si>
  <si>
    <t>Fatalities from safety incidents – contractors</t>
  </si>
  <si>
    <t>Fatalities from health incidents – contractors</t>
  </si>
  <si>
    <t>Fatality frequency – contractors</t>
  </si>
  <si>
    <t xml:space="preserve">(1) To convert frequency rates to 200,000 hours, divide by 1,000,000 and multiply the result by 200,000. 
</t>
  </si>
  <si>
    <r>
      <t>Recordable injuries and illnesses</t>
    </r>
    <r>
      <rPr>
        <vertAlign val="superscript"/>
        <sz val="9.5"/>
        <color theme="4"/>
        <rFont val="Arial"/>
        <family val="2"/>
        <scheme val="minor"/>
      </rPr>
      <t>(1)</t>
    </r>
    <r>
      <rPr>
        <sz val="9.5"/>
        <color theme="4"/>
        <rFont val="Arial"/>
        <family val="2"/>
        <scheme val="minor"/>
      </rPr>
      <t xml:space="preserve"> </t>
    </r>
  </si>
  <si>
    <t>Total recordable injuries – total</t>
  </si>
  <si>
    <r>
      <t>221</t>
    </r>
    <r>
      <rPr>
        <i/>
        <vertAlign val="superscript"/>
        <sz val="9.5"/>
        <color theme="4"/>
        <rFont val="Arial"/>
        <family val="2"/>
        <scheme val="minor"/>
      </rPr>
      <t>(2)</t>
    </r>
  </si>
  <si>
    <r>
      <t>Total recordable injuries</t>
    </r>
    <r>
      <rPr>
        <sz val="9.5"/>
        <color theme="4"/>
        <rFont val="Arial"/>
        <family val="2"/>
        <scheme val="minor"/>
      </rPr>
      <t xml:space="preserve"> – employees</t>
    </r>
  </si>
  <si>
    <r>
      <t>Total recordable injuries</t>
    </r>
    <r>
      <rPr>
        <sz val="9.5"/>
        <color theme="4"/>
        <rFont val="Arial"/>
        <family val="2"/>
        <scheme val="minor"/>
      </rPr>
      <t xml:space="preserve"> – contractors</t>
    </r>
  </si>
  <si>
    <r>
      <t>119</t>
    </r>
    <r>
      <rPr>
        <i/>
        <vertAlign val="superscript"/>
        <sz val="9.5"/>
        <color theme="4"/>
        <rFont val="Arial"/>
        <family val="2"/>
        <scheme val="minor"/>
      </rPr>
      <t>(2)</t>
    </r>
  </si>
  <si>
    <t>Total recordable occupational illness – total</t>
  </si>
  <si>
    <r>
      <t>Total recordable occupational illness</t>
    </r>
    <r>
      <rPr>
        <sz val="9.5"/>
        <color theme="4"/>
        <rFont val="Arial"/>
        <family val="2"/>
        <scheme val="minor"/>
      </rPr>
      <t xml:space="preserve"> – employees</t>
    </r>
  </si>
  <si>
    <r>
      <t>Total recordable occupational illness</t>
    </r>
    <r>
      <rPr>
        <sz val="9.5"/>
        <color theme="4"/>
        <rFont val="Arial"/>
        <family val="2"/>
        <scheme val="minor"/>
      </rPr>
      <t xml:space="preserve"> – contractors</t>
    </r>
  </si>
  <si>
    <r>
      <t>Lost time injury frequency (LTIF)</t>
    </r>
    <r>
      <rPr>
        <vertAlign val="superscript"/>
        <sz val="9.5"/>
        <color theme="4"/>
        <rFont val="Arial"/>
        <family val="2"/>
        <scheme val="minor"/>
      </rPr>
      <t>(1)</t>
    </r>
  </si>
  <si>
    <r>
      <rPr>
        <i/>
        <sz val="9.5"/>
        <color theme="4"/>
        <rFont val="Arial"/>
        <family val="2"/>
        <scheme val="minor"/>
      </rPr>
      <t>1.6</t>
    </r>
    <r>
      <rPr>
        <vertAlign val="superscript"/>
        <sz val="9.5"/>
        <color theme="4"/>
        <rFont val="Arial"/>
        <family val="2"/>
        <scheme val="minor"/>
      </rPr>
      <t>(2)</t>
    </r>
  </si>
  <si>
    <r>
      <t>1.7</t>
    </r>
    <r>
      <rPr>
        <i/>
        <vertAlign val="superscript"/>
        <sz val="9.5"/>
        <color theme="4"/>
        <rFont val="Arial"/>
        <family val="2"/>
        <scheme val="minor"/>
      </rPr>
      <t>(2)</t>
    </r>
  </si>
  <si>
    <r>
      <t>1.5</t>
    </r>
    <r>
      <rPr>
        <i/>
        <vertAlign val="superscript"/>
        <sz val="9.5"/>
        <color theme="4"/>
        <rFont val="Arial"/>
        <family val="2"/>
        <scheme val="minor"/>
      </rPr>
      <t>(2)</t>
    </r>
  </si>
  <si>
    <t xml:space="preserve">(1) Lost time injuries include injuries that result in one or more lost work day after the day of the event.
(2) Seven injuries which occurred in FY23 have been reclassified from restricted work cases to lost time cases, resulting in an increased total LTIF from 1.4 to 1.6. Respectively, employee LTIF increased from 1.5 to 1.7, and contractor LTIF from 1.3 to 1.5. </t>
  </si>
  <si>
    <r>
      <t>Total recordable injury frequency (TRIF)</t>
    </r>
    <r>
      <rPr>
        <vertAlign val="superscript"/>
        <sz val="9.5"/>
        <color theme="4"/>
        <rFont val="Arial"/>
        <family val="2"/>
        <scheme val="minor"/>
      </rPr>
      <t>(1)</t>
    </r>
  </si>
  <si>
    <t>Total recordable injury frequency (TRIF) – total</t>
  </si>
  <si>
    <r>
      <t>4.3</t>
    </r>
    <r>
      <rPr>
        <vertAlign val="superscript"/>
        <sz val="9.5"/>
        <color theme="4"/>
        <rFont val="Arial"/>
        <family val="2"/>
        <scheme val="minor"/>
      </rPr>
      <t>(2)</t>
    </r>
  </si>
  <si>
    <t>Total recordable injury frequency (TRIF) – employees</t>
  </si>
  <si>
    <t>Total recordable injury frequency (TRIF) – contractors</t>
  </si>
  <si>
    <r>
      <t>6.3</t>
    </r>
    <r>
      <rPr>
        <i/>
        <vertAlign val="superscript"/>
        <sz val="9.5"/>
        <color theme="4"/>
        <rFont val="Arial"/>
        <family val="2"/>
        <scheme val="minor"/>
      </rPr>
      <t>(3)</t>
    </r>
  </si>
  <si>
    <t>High potential injuries and illnesses - total</t>
  </si>
  <si>
    <t>High potential injuries and illnesses - employees</t>
  </si>
  <si>
    <t>High potential injuries and illnesses - contractors</t>
  </si>
  <si>
    <t>(1) New indicator introduced in FY24. Represents injuries and illnesses which have the potential for significant harm. Significant harm includes incidents with the potential to cause impairment to ≥30 per cent of the body or result in a fatality.</t>
  </si>
  <si>
    <r>
      <t>Total recordable illnesses frequency (TRILF)</t>
    </r>
    <r>
      <rPr>
        <vertAlign val="superscript"/>
        <sz val="9.5"/>
        <color theme="4"/>
        <rFont val="Arial"/>
        <family val="2"/>
        <scheme val="minor"/>
      </rPr>
      <t>(1)</t>
    </r>
  </si>
  <si>
    <t>Total recordable illness frequency (TRILF) – total</t>
  </si>
  <si>
    <t>Total recordable illness frequency (TRILF) – employees</t>
  </si>
  <si>
    <t>Total recordable illness frequency (TRILF) – contractors</t>
  </si>
  <si>
    <r>
      <t>Recordable illnesses by illness type</t>
    </r>
    <r>
      <rPr>
        <vertAlign val="superscript"/>
        <sz val="9.5"/>
        <color theme="4"/>
        <rFont val="Arial"/>
        <family val="2"/>
        <scheme val="minor"/>
      </rPr>
      <t>(1)</t>
    </r>
  </si>
  <si>
    <t>Chronic Obstructive Pulmonary Disease and Asthma</t>
  </si>
  <si>
    <t>Coal Worker Pneumoconiosis</t>
  </si>
  <si>
    <t>Dermatitis or Eczema</t>
  </si>
  <si>
    <t>Infectious and Parasitic Diseases</t>
  </si>
  <si>
    <t>Musculoskeletal Occupational Illness</t>
  </si>
  <si>
    <r>
      <rPr>
        <i/>
        <sz val="9.5"/>
        <color rgb="FF304242"/>
        <rFont val="Arial"/>
        <family val="2"/>
        <scheme val="minor"/>
      </rPr>
      <t>33</t>
    </r>
    <r>
      <rPr>
        <i/>
        <vertAlign val="superscript"/>
        <sz val="9.5"/>
        <color rgb="FF304242"/>
        <rFont val="Arial"/>
        <family val="2"/>
        <scheme val="minor"/>
      </rPr>
      <t>(3)</t>
    </r>
  </si>
  <si>
    <t>Noise Induced Hearing Loss (NIHL)</t>
  </si>
  <si>
    <r>
      <t>5</t>
    </r>
    <r>
      <rPr>
        <i/>
        <vertAlign val="superscript"/>
        <sz val="9.5"/>
        <color theme="4"/>
        <rFont val="Arial"/>
        <family val="2"/>
        <scheme val="minor"/>
      </rPr>
      <t>(3)</t>
    </r>
  </si>
  <si>
    <r>
      <t>Other Diseases or Disorders</t>
    </r>
    <r>
      <rPr>
        <vertAlign val="superscript"/>
        <sz val="9.5"/>
        <color theme="4"/>
        <rFont val="Arial"/>
        <family val="2"/>
        <scheme val="minor"/>
      </rPr>
      <t>(2)</t>
    </r>
  </si>
  <si>
    <t>Poisoning and Toxic Effect</t>
  </si>
  <si>
    <t>Total recordable illnesses</t>
  </si>
  <si>
    <t>TRIF</t>
  </si>
  <si>
    <t>LTIF</t>
  </si>
  <si>
    <t>HPIIF</t>
  </si>
  <si>
    <t>TRILF</t>
  </si>
  <si>
    <t>Health and safety performance by operation</t>
  </si>
  <si>
    <t>Australia Manganese</t>
  </si>
  <si>
    <t>Cannington</t>
  </si>
  <si>
    <t>Cerro Matoso</t>
  </si>
  <si>
    <t>Hermosa Project</t>
  </si>
  <si>
    <t>Hillside Aluminium</t>
  </si>
  <si>
    <t>Illawarra Metallurgical Coal</t>
  </si>
  <si>
    <t>South Africa Manganese</t>
  </si>
  <si>
    <t>Mozal Aluminium</t>
  </si>
  <si>
    <t>Worsley Alumina</t>
  </si>
  <si>
    <t>Significant events and hazards</t>
  </si>
  <si>
    <t>Significant events</t>
  </si>
  <si>
    <r>
      <t>Total actual significant events</t>
    </r>
    <r>
      <rPr>
        <vertAlign val="superscript"/>
        <sz val="9.5"/>
        <color theme="4"/>
        <rFont val="Arial"/>
        <family val="2"/>
        <scheme val="minor"/>
      </rPr>
      <t>(1)</t>
    </r>
  </si>
  <si>
    <r>
      <t>Total potential significant events</t>
    </r>
    <r>
      <rPr>
        <vertAlign val="superscript"/>
        <sz val="9.5"/>
        <color theme="4"/>
        <rFont val="Arial"/>
        <family val="2"/>
        <scheme val="minor"/>
      </rPr>
      <t>(2)</t>
    </r>
  </si>
  <si>
    <t>(1) Events that have an actual severity level 4 or greater health, safety, environment and community impact and includes injury or illness, environmental, equipment damage and community impacts.
(2) Events that have a potential severity level 4 or greater, and an actual severity level 3 or lower for health, safety, environment and community impacts and includes injury or illness, environmental, equipment damage and community impacts.</t>
  </si>
  <si>
    <r>
      <t>Top five risk categories for actual and potential significant events reported</t>
    </r>
    <r>
      <rPr>
        <vertAlign val="superscript"/>
        <sz val="9.5"/>
        <color theme="4"/>
        <rFont val="Arial"/>
        <family val="2"/>
        <scheme val="minor"/>
      </rPr>
      <t>(1)</t>
    </r>
  </si>
  <si>
    <t>Airborne contaminants and hazardous substances</t>
  </si>
  <si>
    <t>Contact with electricity</t>
  </si>
  <si>
    <t>Falls from height</t>
  </si>
  <si>
    <t>Lifting</t>
  </si>
  <si>
    <t>Light vehicles and mobile equipment</t>
  </si>
  <si>
    <t>Total actual and potential significant events reported against these categories</t>
  </si>
  <si>
    <t xml:space="preserve">(1) Risk categories provided represent the top five contributors for actual and potential significant events reported during the financial year. </t>
  </si>
  <si>
    <t>Near miss and hazard frequency</t>
  </si>
  <si>
    <r>
      <t>Total potential significant near miss frequency</t>
    </r>
    <r>
      <rPr>
        <vertAlign val="superscript"/>
        <sz val="9.5"/>
        <color theme="4"/>
        <rFont val="Arial"/>
        <family val="2"/>
        <scheme val="minor"/>
      </rPr>
      <t>(1)</t>
    </r>
  </si>
  <si>
    <r>
      <t>Total significant hazards frequency</t>
    </r>
    <r>
      <rPr>
        <vertAlign val="superscript"/>
        <sz val="9.5"/>
        <color theme="4"/>
        <rFont val="Arial"/>
        <family val="2"/>
        <scheme val="minor"/>
      </rPr>
      <t>(2)</t>
    </r>
  </si>
  <si>
    <r>
      <t>Significant hazard to significant near miss ratio</t>
    </r>
    <r>
      <rPr>
        <vertAlign val="superscript"/>
        <sz val="9.5"/>
        <color theme="4"/>
        <rFont val="Arial"/>
        <family val="2"/>
        <scheme val="minor"/>
      </rPr>
      <t>(3)</t>
    </r>
  </si>
  <si>
    <t>Not reported in prior years</t>
  </si>
  <si>
    <t>(1) A near miss is an event that does not result in any injury, illness, damage, or other loss but had the clear potential to do so. Energy exchange is not a requirement, thus when a rule or control is breached it would be considered a near miss if it had a clear potential to result in undesirable consequences.
(2) A hazard is something that has the potential to cause harm, ill health or injury, or damage to property, plant, or the environment.
(3) New indicator introduced in FY24. The lower the ratio of significant health and safety hazards relative to significant event near misses, the more reactive we are at identifying physical hazards in the workplace. The higher this ratio the more aware and proactive we are.</t>
  </si>
  <si>
    <t>WORKFORCE AND DIVERSITY</t>
  </si>
  <si>
    <t xml:space="preserve">Data in this tab relates to South32 employees only. </t>
  </si>
  <si>
    <r>
      <t>Employees by gender and employment type</t>
    </r>
    <r>
      <rPr>
        <vertAlign val="superscript"/>
        <sz val="9.5"/>
        <color theme="4"/>
        <rFont val="Arial"/>
        <family val="2"/>
        <scheme val="minor"/>
      </rPr>
      <t xml:space="preserve">(1) </t>
    </r>
  </si>
  <si>
    <t>Total</t>
  </si>
  <si>
    <t>Women</t>
  </si>
  <si>
    <t>Men</t>
  </si>
  <si>
    <r>
      <t>Permanent - total</t>
    </r>
    <r>
      <rPr>
        <vertAlign val="superscript"/>
        <sz val="9.5"/>
        <color theme="4"/>
        <rFont val="Arial"/>
        <family val="2"/>
        <scheme val="minor"/>
      </rPr>
      <t>(2)</t>
    </r>
  </si>
  <si>
    <t>Permanent - full time</t>
  </si>
  <si>
    <t>Permanent - part time</t>
  </si>
  <si>
    <t>Temporary</t>
  </si>
  <si>
    <t>Percentage</t>
  </si>
  <si>
    <t xml:space="preserve">(1) Employment contract type is for South32 employees only.
(2) Figures for total permanent employees includes full time and part time permanent employees.
</t>
  </si>
  <si>
    <r>
      <t>Workforce distribution per operation</t>
    </r>
    <r>
      <rPr>
        <b/>
        <vertAlign val="superscript"/>
        <sz val="9.5"/>
        <color theme="4"/>
        <rFont val="Arial"/>
        <family val="2"/>
        <scheme val="minor"/>
      </rPr>
      <t>(1)</t>
    </r>
  </si>
  <si>
    <t>Women (%)</t>
  </si>
  <si>
    <t>Men (%)</t>
  </si>
  <si>
    <r>
      <t>Corporate Offices</t>
    </r>
    <r>
      <rPr>
        <vertAlign val="superscript"/>
        <sz val="9.5"/>
        <color theme="4"/>
        <rFont val="Arial"/>
        <family val="2"/>
      </rPr>
      <t>(2)</t>
    </r>
  </si>
  <si>
    <t>(1) Employment contract type is for South32 employees only. 
(2) Includes employees employed at our office locations, including and not limited to Perth, Johannesburg, Singapore, London and Vancouver.</t>
  </si>
  <si>
    <t>Gender</t>
  </si>
  <si>
    <t>Age groups</t>
  </si>
  <si>
    <r>
      <t>Employment type</t>
    </r>
    <r>
      <rPr>
        <b/>
        <vertAlign val="superscript"/>
        <sz val="9.5"/>
        <color theme="4"/>
        <rFont val="Arial"/>
        <family val="2"/>
        <scheme val="minor"/>
      </rPr>
      <t>(1)</t>
    </r>
  </si>
  <si>
    <t>FY24 Total</t>
  </si>
  <si>
    <t>Workforce distribution by country</t>
  </si>
  <si>
    <t>&lt; 30</t>
  </si>
  <si>
    <t>30-50</t>
  </si>
  <si>
    <t>&gt; 50</t>
  </si>
  <si>
    <t>Permanent</t>
  </si>
  <si>
    <t>FY23 Total</t>
  </si>
  <si>
    <t>FY22 Total</t>
  </si>
  <si>
    <t>FY21 Total</t>
  </si>
  <si>
    <t>Australia</t>
  </si>
  <si>
    <t>Brazil</t>
  </si>
  <si>
    <t>Canada</t>
  </si>
  <si>
    <t>Chile</t>
  </si>
  <si>
    <t>Colombia</t>
  </si>
  <si>
    <t>Mozambique</t>
  </si>
  <si>
    <t>Singapore</t>
  </si>
  <si>
    <t>South Africa</t>
  </si>
  <si>
    <t>United Kingdom</t>
  </si>
  <si>
    <t>United States</t>
  </si>
  <si>
    <t>(1) Employment contract type is for South32 employees only.</t>
  </si>
  <si>
    <t>Diversity and workforce composition</t>
  </si>
  <si>
    <r>
      <t>Black People</t>
    </r>
    <r>
      <rPr>
        <vertAlign val="superscript"/>
        <sz val="9.5"/>
        <color theme="4"/>
        <rFont val="Arial"/>
        <family val="2"/>
        <scheme val="minor"/>
      </rPr>
      <t>(3)</t>
    </r>
    <r>
      <rPr>
        <b/>
        <vertAlign val="superscript"/>
        <sz val="9.5"/>
        <color theme="4"/>
        <rFont val="Arial"/>
        <family val="2"/>
        <scheme val="minor"/>
      </rPr>
      <t xml:space="preserve"> </t>
    </r>
    <r>
      <rPr>
        <b/>
        <sz val="9.5"/>
        <color theme="4"/>
        <rFont val="Arial"/>
        <family val="2"/>
        <scheme val="minor"/>
      </rPr>
      <t>(%)</t>
    </r>
  </si>
  <si>
    <t>FY24 Board and workforce diversity</t>
  </si>
  <si>
    <t>Headcount (count)</t>
  </si>
  <si>
    <t>&lt; 30 (%)</t>
  </si>
  <si>
    <t>30-50 (%)</t>
  </si>
  <si>
    <t>&gt; 50 (%)</t>
  </si>
  <si>
    <r>
      <t>South32 Board</t>
    </r>
    <r>
      <rPr>
        <vertAlign val="superscript"/>
        <sz val="9.5"/>
        <color theme="4"/>
        <rFont val="Arial (Body)"/>
      </rPr>
      <t>(1)</t>
    </r>
  </si>
  <si>
    <r>
      <t>Executives and senior management</t>
    </r>
    <r>
      <rPr>
        <vertAlign val="superscript"/>
        <sz val="9.5"/>
        <color theme="4"/>
        <rFont val="Arial (Body)"/>
      </rPr>
      <t>(2)</t>
    </r>
  </si>
  <si>
    <t>Management</t>
  </si>
  <si>
    <t>Supervisory / professional/ operational support</t>
  </si>
  <si>
    <t>Total workforce (excludes Board)</t>
  </si>
  <si>
    <r>
      <t xml:space="preserve">(1) Includes Executive and Non-executive Directors. Black People (%) includes members of the Board who are Black People (regardless of location) divided by the total number of Board members. 
(2) Includes members of the South32 Lead Team and Senior Leadership Team.
(3) Black People is a generic term meaning Africans, Coloureds and Indians who are Citizens of the Republic of South Africa, as defined in the </t>
    </r>
    <r>
      <rPr>
        <i/>
        <sz val="8"/>
        <color theme="4"/>
        <rFont val="Arial"/>
        <family val="2"/>
      </rPr>
      <t>Broad-Based Black Economic Empowerment Amendment Act, 2013</t>
    </r>
    <r>
      <rPr>
        <sz val="8"/>
        <color theme="4"/>
        <rFont val="Arial"/>
        <family val="2"/>
      </rPr>
      <t>. The percentage of Black People is calculated using the total Black People in South Africa who are employed by South32 as the numerator, and the total South32 workforce in South Africa as the denominator.</t>
    </r>
  </si>
  <si>
    <t>Diversity representation (%)</t>
  </si>
  <si>
    <t>Women representation of total workforce</t>
  </si>
  <si>
    <t>Women represented on South32 Board</t>
  </si>
  <si>
    <t>Women represented in South32 Lead Team</t>
  </si>
  <si>
    <r>
      <t>Women represented in Senior Leadership Team</t>
    </r>
    <r>
      <rPr>
        <vertAlign val="superscript"/>
        <sz val="9.5"/>
        <color theme="4"/>
        <rFont val="Arial"/>
        <family val="2"/>
      </rPr>
      <t>(1)</t>
    </r>
  </si>
  <si>
    <r>
      <t>Women represented in Operational Leadership Team</t>
    </r>
    <r>
      <rPr>
        <vertAlign val="superscript"/>
        <sz val="9.5"/>
        <color rgb="FF304242"/>
        <rFont val="Arial"/>
        <family val="2"/>
      </rPr>
      <t>(2)</t>
    </r>
  </si>
  <si>
    <r>
      <t>Representation of Black People in South Africa in total workforce</t>
    </r>
    <r>
      <rPr>
        <vertAlign val="superscript"/>
        <sz val="9.5"/>
        <color rgb="FF304242"/>
        <rFont val="Arial"/>
        <family val="2"/>
      </rPr>
      <t>(3)</t>
    </r>
  </si>
  <si>
    <r>
      <t>Representation of Black People in South Africa in management roles</t>
    </r>
    <r>
      <rPr>
        <vertAlign val="superscript"/>
        <sz val="9.5"/>
        <color rgb="FF304242"/>
        <rFont val="Arial"/>
        <family val="2"/>
      </rPr>
      <t>(3)(4)</t>
    </r>
  </si>
  <si>
    <r>
      <t xml:space="preserve">(1) The Senior Leadership Team includes Presidents and Vice Presidents reporting to members of the South32 Lead Team and the Company Secretary.
(2) Includes all members of an Operations Lead Team and includes functional employees based at an operation, limited to one per function. In FY23 we revised this definition and calculation methodology to better reflect our organisational structure. FY22-FY21 data displayed is based on previous methodology as disclosed in the 2022 Sustainability Databook. 
(3) Black People is a generic term meaning Africans, Coloureds and Indians who are Citizens of the Republic of South Africa, as defined in the </t>
    </r>
    <r>
      <rPr>
        <i/>
        <sz val="8"/>
        <color theme="4"/>
        <rFont val="Arial"/>
        <family val="2"/>
      </rPr>
      <t>Broad-Based Black Economic Empowerment Amendment Act, 2013</t>
    </r>
    <r>
      <rPr>
        <sz val="8"/>
        <color theme="4"/>
        <rFont val="Arial"/>
        <family val="2"/>
      </rPr>
      <t xml:space="preserve">. The percentage of Black People is calculated based on our workforce in South Africa only. 
(4) Management roles are defined as leadership positions filled by employees, identified either by job grading or by the requirements and salary associated with their role, including executives and senior management. This definition was expanded in FY24 to align with the </t>
    </r>
    <r>
      <rPr>
        <i/>
        <sz val="8"/>
        <color theme="4"/>
        <rFont val="Arial"/>
        <family val="2"/>
      </rPr>
      <t>South African Employment Equity Act (EEA9)</t>
    </r>
    <r>
      <rPr>
        <sz val="8"/>
        <color theme="4"/>
        <rFont val="Arial"/>
        <family val="2"/>
      </rPr>
      <t xml:space="preserve"> definition of management. </t>
    </r>
  </si>
  <si>
    <t>Fair and equitable remuneration</t>
  </si>
  <si>
    <r>
      <t>Pay ratio of women to men based on salary</t>
    </r>
    <r>
      <rPr>
        <vertAlign val="superscript"/>
        <sz val="9.5"/>
        <color theme="4"/>
        <rFont val="Arial"/>
        <family val="2"/>
        <scheme val="minor"/>
      </rPr>
      <t>(1)</t>
    </r>
  </si>
  <si>
    <r>
      <t>Executives</t>
    </r>
    <r>
      <rPr>
        <vertAlign val="superscript"/>
        <sz val="9.5"/>
        <color theme="4"/>
        <rFont val="Arial (Body)"/>
      </rPr>
      <t>(2)</t>
    </r>
    <r>
      <rPr>
        <sz val="9.5"/>
        <color theme="4"/>
        <rFont val="Arial"/>
        <family val="2"/>
        <scheme val="minor"/>
      </rPr>
      <t xml:space="preserve"> and senior management</t>
    </r>
  </si>
  <si>
    <t>Supervisory / professional / operational support</t>
  </si>
  <si>
    <t>(1) Countries with less than 50 South32 employees are not listed, however the data is included in the overall total. 
(2) Executive figures exclude key management personnel.</t>
  </si>
  <si>
    <r>
      <t>Unadjusted gender pay gap</t>
    </r>
    <r>
      <rPr>
        <b/>
        <vertAlign val="superscript"/>
        <sz val="9.5"/>
        <color theme="4"/>
        <rFont val="Arial"/>
        <family val="2"/>
        <scheme val="minor"/>
      </rPr>
      <t>(1)</t>
    </r>
  </si>
  <si>
    <t>Unadjusted gender pay gap (%)</t>
  </si>
  <si>
    <t>(1) Calculated as the difference between men and women based on annual total compensation for the 12-month period to 30 June 2024 and includes all allowances, annual incentive payments received in the period and the value of shares that vested, but excludes other non-monetary benefits. Pension contributions have been calculated based on the cost to the Group of the contributions made in the 12-month period. Internationally mobile employees and employees who joined or left the Group after 1 July 2023 have been excluded from the calculation. Employee salaries converted to Australian dollar currency based on three month average currency rates. A positive value indicates the pay gap is in favour of men.</t>
  </si>
  <si>
    <r>
      <t>Investment in supporting pay equity (US$)</t>
    </r>
    <r>
      <rPr>
        <b/>
        <vertAlign val="superscript"/>
        <sz val="9.5"/>
        <color theme="4"/>
        <rFont val="Arial"/>
        <family val="2"/>
        <scheme val="minor"/>
      </rPr>
      <t>(1)</t>
    </r>
  </si>
  <si>
    <t>Annual spend to support pay equity</t>
  </si>
  <si>
    <t>Pay ratio of CEO to median employee compensation</t>
  </si>
  <si>
    <r>
      <t>Annual total compensation for CEO to the median for all employees</t>
    </r>
    <r>
      <rPr>
        <vertAlign val="superscript"/>
        <sz val="9.5"/>
        <color theme="4"/>
        <rFont val="Arial"/>
        <family val="2"/>
        <scheme val="minor"/>
      </rPr>
      <t>(1)</t>
    </r>
  </si>
  <si>
    <t>26:1</t>
  </si>
  <si>
    <r>
      <t>Annual pay increase for CEO to the median for all employees</t>
    </r>
    <r>
      <rPr>
        <vertAlign val="superscript"/>
        <sz val="9.5"/>
        <color theme="4"/>
        <rFont val="Arial"/>
        <family val="2"/>
        <scheme val="minor"/>
      </rPr>
      <t>(2)</t>
    </r>
  </si>
  <si>
    <t xml:space="preserve"> - </t>
  </si>
  <si>
    <r>
      <t>Entry level wage compared to local minimum wage</t>
    </r>
    <r>
      <rPr>
        <b/>
        <vertAlign val="superscript"/>
        <sz val="9.5"/>
        <color theme="4"/>
        <rFont val="Arial"/>
        <family val="2"/>
        <scheme val="minor"/>
      </rPr>
      <t>(1)</t>
    </r>
  </si>
  <si>
    <t>1.4:1</t>
  </si>
  <si>
    <t>1.1:1</t>
  </si>
  <si>
    <t>5.4:1</t>
  </si>
  <si>
    <t>5:1</t>
  </si>
  <si>
    <t>4.8:1</t>
  </si>
  <si>
    <t>2:1</t>
  </si>
  <si>
    <t>2.4:1</t>
  </si>
  <si>
    <t>(1) Calculated as the average base salary, for men and women respectively, only for employees that joined the Group after 1 July 2023 in the lowest grade as permanent employees compared to the minimum wage per country. FY24 is the first year we are disclosing this data.</t>
  </si>
  <si>
    <t>ATTRACTING AND RETAINING TALENT</t>
  </si>
  <si>
    <t>Attracting, developing and retaining talent</t>
  </si>
  <si>
    <t>Region</t>
  </si>
  <si>
    <r>
      <rPr>
        <b/>
        <sz val="9.5"/>
        <color rgb="FF304242"/>
        <rFont val="Arial"/>
        <family val="2"/>
        <scheme val="minor"/>
      </rPr>
      <t xml:space="preserve">Employee hiring rate </t>
    </r>
    <r>
      <rPr>
        <vertAlign val="superscript"/>
        <sz val="9.5"/>
        <color rgb="FF304242"/>
        <rFont val="Arial"/>
        <family val="2"/>
        <scheme val="minor"/>
      </rPr>
      <t>(1)</t>
    </r>
  </si>
  <si>
    <t>Over 50</t>
  </si>
  <si>
    <t>FY24 - Employee new hires</t>
  </si>
  <si>
    <t>FY24 - New hires (%)</t>
  </si>
  <si>
    <t>FY23 - Employee new hires</t>
  </si>
  <si>
    <t>FY23 - New hires (%)</t>
  </si>
  <si>
    <t>The sum of the categories may vary to the total figure due to rounding.</t>
  </si>
  <si>
    <t xml:space="preserve">(1) Hiring rates are calculated using the total count of employee hires for the financial year as the numerator and total number of employees averaged across the financial year as the denominator. </t>
  </si>
  <si>
    <r>
      <t xml:space="preserve">Employee termination rate </t>
    </r>
    <r>
      <rPr>
        <vertAlign val="superscript"/>
        <sz val="9.5"/>
        <color rgb="FF304242"/>
        <rFont val="Arial"/>
        <family val="2"/>
      </rPr>
      <t>(1)</t>
    </r>
  </si>
  <si>
    <t>FY24 - Employee terminations</t>
  </si>
  <si>
    <t>FY24 - Turnover (%)</t>
  </si>
  <si>
    <t>FY23 - Employee terminations</t>
  </si>
  <si>
    <t>FY23 - Turnover (%)</t>
  </si>
  <si>
    <t xml:space="preserve">(1) Turnover rates are calculated using the total count of applicable employee exits for the financial year as the numerator and the total number of employees averaged across the financial year as the denominator. The numerator includes employee exits that were voluntary or due to dismissal, retirement or death in service. These figures exclude employee departures as a result of redundancy or end of contract.
</t>
  </si>
  <si>
    <t>Gender (%)</t>
  </si>
  <si>
    <t>Gender (count)</t>
  </si>
  <si>
    <t>Career entry pipelines by gender distribution</t>
  </si>
  <si>
    <r>
      <t>Apprentices, Trainees and Learners</t>
    </r>
    <r>
      <rPr>
        <vertAlign val="superscript"/>
        <sz val="9.5"/>
        <color theme="4"/>
        <rFont val="Arial"/>
        <family val="2"/>
        <scheme val="minor"/>
      </rPr>
      <t>(1)</t>
    </r>
  </si>
  <si>
    <r>
      <t>Vacation students</t>
    </r>
    <r>
      <rPr>
        <vertAlign val="superscript"/>
        <sz val="9.5"/>
        <color theme="4"/>
        <rFont val="Arial"/>
        <family val="2"/>
        <scheme val="minor"/>
      </rPr>
      <t>(2)</t>
    </r>
  </si>
  <si>
    <r>
      <t>Graduates</t>
    </r>
    <r>
      <rPr>
        <vertAlign val="superscript"/>
        <sz val="9.5"/>
        <color theme="4"/>
        <rFont val="Arial"/>
        <family val="2"/>
        <scheme val="minor"/>
      </rPr>
      <t>(1)</t>
    </r>
  </si>
  <si>
    <r>
      <t>(1) Data measured as at 30 June 2024.</t>
    </r>
    <r>
      <rPr>
        <sz val="8"/>
        <color rgb="FFFF00FF"/>
        <rFont val="Arial"/>
        <family val="2"/>
      </rPr>
      <t xml:space="preserve">
</t>
    </r>
    <r>
      <rPr>
        <sz val="8"/>
        <color rgb="FF304242"/>
        <rFont val="Arial"/>
        <family val="2"/>
      </rPr>
      <t xml:space="preserve">(2) Data measured throughout the financial year. 
</t>
    </r>
  </si>
  <si>
    <r>
      <t>Parental leave profile</t>
    </r>
    <r>
      <rPr>
        <vertAlign val="superscript"/>
        <sz val="9.5"/>
        <color theme="4"/>
        <rFont val="Arial"/>
        <family val="2"/>
        <scheme val="minor"/>
      </rPr>
      <t>(1)</t>
    </r>
  </si>
  <si>
    <t>Employees</t>
  </si>
  <si>
    <t>Employees that took parental leave</t>
  </si>
  <si>
    <r>
      <t>Due to return</t>
    </r>
    <r>
      <rPr>
        <vertAlign val="superscript"/>
        <sz val="9.5"/>
        <color theme="4"/>
        <rFont val="Arial"/>
        <family val="2"/>
      </rPr>
      <t>(2)</t>
    </r>
  </si>
  <si>
    <r>
      <t>Returned to work</t>
    </r>
    <r>
      <rPr>
        <vertAlign val="superscript"/>
        <sz val="9.5"/>
        <color theme="4"/>
        <rFont val="Arial"/>
        <family val="2"/>
      </rPr>
      <t>(3)</t>
    </r>
  </si>
  <si>
    <r>
      <t>Returned and retained</t>
    </r>
    <r>
      <rPr>
        <vertAlign val="superscript"/>
        <sz val="9.5"/>
        <color theme="4"/>
        <rFont val="Arial"/>
        <family val="2"/>
      </rPr>
      <t>(4)</t>
    </r>
  </si>
  <si>
    <t>Return rate (%)</t>
  </si>
  <si>
    <r>
      <t>Retention rate (%)</t>
    </r>
    <r>
      <rPr>
        <vertAlign val="superscript"/>
        <sz val="9.5"/>
        <color theme="4"/>
        <rFont val="Arial"/>
        <family val="2"/>
      </rPr>
      <t>(5)</t>
    </r>
  </si>
  <si>
    <t xml:space="preserve">(1) Refer to the 'Benefits provided to employees by country' table below for detail on parental leave entitlement. 
(2) Employees that have utilised parental leave and have a return to work date during the reporting period.
(3) Employees that returned to work in the reporting period after parental leave ended.
(4) Employees that returned to work after parental leave ended that were still employed 12 months after their return to work.
(5) Reported annually for the previous financial year as retention rates are retrospective. Retention rate is calculated using the number of people 'Returned and retained' as the numerator, and the number of people 'Returned to work' as the denominator. </t>
  </si>
  <si>
    <r>
      <t>Benefits provided to employees by country</t>
    </r>
    <r>
      <rPr>
        <vertAlign val="superscript"/>
        <sz val="9.5"/>
        <color rgb="FF304242"/>
        <rFont val="Arial"/>
        <family val="2"/>
      </rPr>
      <t>(1)</t>
    </r>
  </si>
  <si>
    <t>Medical Insurance</t>
  </si>
  <si>
    <r>
      <t>Life and Disability Insurance</t>
    </r>
    <r>
      <rPr>
        <b/>
        <vertAlign val="superscript"/>
        <sz val="9.5"/>
        <color theme="4"/>
        <rFont val="Arial"/>
        <family val="2"/>
      </rPr>
      <t>(2)</t>
    </r>
  </si>
  <si>
    <t>Parental Leave</t>
  </si>
  <si>
    <r>
      <t>Retirement / Pension</t>
    </r>
    <r>
      <rPr>
        <b/>
        <vertAlign val="superscript"/>
        <sz val="9.5"/>
        <color theme="4"/>
        <rFont val="Arial"/>
        <family val="2"/>
      </rPr>
      <t>(3)</t>
    </r>
  </si>
  <si>
    <t>Stock ownership - AllShare</t>
  </si>
  <si>
    <t>Full-time</t>
  </si>
  <si>
    <t>û</t>
  </si>
  <si>
    <t>ü</t>
  </si>
  <si>
    <t>Part-time</t>
  </si>
  <si>
    <t>(1) Includes significant locations of operation only. Where an employee benefit is provided to a smaller cohort of employees and not to the majority, we will state the benefit as 'not provided'.
(2) In the United States, the insurer requires employees to work more than 30 hours to provide cover.
(3) For Singapore, we have included contributions to the Central Provident Fund as Retirement provision.</t>
  </si>
  <si>
    <r>
      <t>Employee performance discussion in FY24</t>
    </r>
    <r>
      <rPr>
        <vertAlign val="superscript"/>
        <sz val="9.5"/>
        <color theme="4"/>
        <rFont val="Arial"/>
        <family val="2"/>
        <scheme val="minor"/>
      </rPr>
      <t>(1)</t>
    </r>
  </si>
  <si>
    <t>Overall (%)</t>
  </si>
  <si>
    <t>Executives and senior management</t>
  </si>
  <si>
    <t xml:space="preserve">(1) Data reflects employees as at 30 June 2024 as the denominator, and the total employees that have at least one performance review record in our core HR system for performance review records as the numerator. Performance review records for the majority of employees covered by an enterprise bargaining agreement are not recorded in the core HR system and therefore this percentage is predominately reflective of our workforce on individual agreements. The total percentage of all employees who have completed at least one performance review is 52.3 percent (5,028 eligible employees).
</t>
  </si>
  <si>
    <t>Employee perception (Your Voice) survey</t>
  </si>
  <si>
    <t>Employees who completed the survey (%)</t>
  </si>
  <si>
    <r>
      <t>85.1</t>
    </r>
    <r>
      <rPr>
        <vertAlign val="superscript"/>
        <sz val="9.5"/>
        <color theme="4"/>
        <rFont val="Arial"/>
        <family val="2"/>
      </rPr>
      <t>(1)</t>
    </r>
  </si>
  <si>
    <t>(1) Given preparations for the sale of Illawarra Metallurgical Coal and focus on recovery efforts following Cyclone Megan at Australia Manganese, employees at these operations did not participate in the FY24 survey. Your Voice survey results presented above are calculated on re-baselined data to support year-on-year comparison against the same operations in scope. The FY23 rebaselined value is 84 per cent, and FY22 is 77 per cent.</t>
  </si>
  <si>
    <t>Workplace relations</t>
  </si>
  <si>
    <t>FY23 % Collective agreements</t>
  </si>
  <si>
    <t>FY22 % Collective agreements</t>
  </si>
  <si>
    <t>FY21 % Collective agreements</t>
  </si>
  <si>
    <t>Collective bargaining agreements</t>
  </si>
  <si>
    <t># Individual agreements</t>
  </si>
  <si>
    <t># Collective agreements</t>
  </si>
  <si>
    <t>% Collective agreements</t>
  </si>
  <si>
    <r>
      <t>Total employees covered by collective bargaining agreements and individual agreements</t>
    </r>
    <r>
      <rPr>
        <vertAlign val="superscript"/>
        <sz val="9.5"/>
        <color theme="4"/>
        <rFont val="Arial"/>
        <family val="2"/>
      </rPr>
      <t>(1)</t>
    </r>
  </si>
  <si>
    <t>(1) Total excludes 29 international assignees.</t>
  </si>
  <si>
    <t>Work stoppages due to employee disputes</t>
  </si>
  <si>
    <r>
      <t>Employee-related work stoppages due to employee disputes</t>
    </r>
    <r>
      <rPr>
        <vertAlign val="superscript"/>
        <sz val="9.5"/>
        <color theme="4"/>
        <rFont val="Arial"/>
        <family val="2"/>
        <scheme val="minor"/>
      </rPr>
      <t xml:space="preserve">(1) </t>
    </r>
  </si>
  <si>
    <r>
      <t>1</t>
    </r>
    <r>
      <rPr>
        <vertAlign val="superscript"/>
        <sz val="9.5"/>
        <color theme="4"/>
        <rFont val="Arial"/>
        <family val="2"/>
        <scheme val="minor"/>
      </rPr>
      <t>(2)</t>
    </r>
  </si>
  <si>
    <t>(1) Including strikes and lockouts that exceeded one week's duration.
(2) Protected industrial action (PIA) was taken by employees for the purpose of supporting or advancing claims in relation to the Appin Deputies enterprise agreement negotiations. 
The PIA was resolved on 1 September 2023, following declaration of the approval of the Appin Colliery Mine Mining Supervisors (Deputies) Agreement 2023.</t>
  </si>
  <si>
    <t>DELIVERING VALUE TO SOCIETY</t>
  </si>
  <si>
    <t>PARTNERING WITH COMMUNITIES</t>
  </si>
  <si>
    <t>Social performance</t>
  </si>
  <si>
    <t>Social performance plans implemented</t>
  </si>
  <si>
    <r>
      <t>Total number of South32 operations</t>
    </r>
    <r>
      <rPr>
        <vertAlign val="superscript"/>
        <sz val="9.5"/>
        <color theme="4"/>
        <rFont val="Arial"/>
        <family val="2"/>
      </rPr>
      <t>(1)</t>
    </r>
  </si>
  <si>
    <t xml:space="preserve">Percentage of operations with implemented stakeholder engagement plans </t>
  </si>
  <si>
    <t>Percentage of operations with implemented impact assessments</t>
  </si>
  <si>
    <t>Percentage of operations with implemented social investment plans</t>
  </si>
  <si>
    <t xml:space="preserve">(1)  Includes South32-operated operations: Australia Manganese, Cannington, Cerro Matoso, Hillside Aluminium, Illawarra Metallurgical Coal, Mozal Aluminium, South Africa Manganese and Worsley Alumina.
</t>
  </si>
  <si>
    <t>Community complaints by type of complaint</t>
  </si>
  <si>
    <t xml:space="preserve">Number </t>
  </si>
  <si>
    <t xml:space="preserve">% resolved </t>
  </si>
  <si>
    <t>Dust</t>
  </si>
  <si>
    <t xml:space="preserve">Noise </t>
  </si>
  <si>
    <t xml:space="preserve">Traffic </t>
  </si>
  <si>
    <t xml:space="preserve">Stakeholder engagement  </t>
  </si>
  <si>
    <t xml:space="preserve">Business and employment opportunities  </t>
  </si>
  <si>
    <t>Environment</t>
  </si>
  <si>
    <r>
      <t>Other</t>
    </r>
    <r>
      <rPr>
        <vertAlign val="superscript"/>
        <sz val="9.5"/>
        <color theme="4"/>
        <rFont val="Arial"/>
        <family val="2"/>
        <scheme val="minor"/>
      </rPr>
      <t>(1)</t>
    </r>
  </si>
  <si>
    <t xml:space="preserve">(1) One of the 'Other' complaints includes an open grievance at Illawarra Metallurgical Coal relating to ongoing concern about amenity impacts, in particular noise and traffic. The remaining 'Other' complaints include property damage, employee behaviour and social investment receipts. </t>
  </si>
  <si>
    <r>
      <t>Community-related non-technical delays</t>
    </r>
    <r>
      <rPr>
        <vertAlign val="superscript"/>
        <sz val="9.5"/>
        <color theme="4"/>
        <rFont val="Arial"/>
        <family val="2"/>
        <scheme val="minor"/>
      </rPr>
      <t>(1)</t>
    </r>
  </si>
  <si>
    <r>
      <t>FY24</t>
    </r>
    <r>
      <rPr>
        <vertAlign val="superscript"/>
        <sz val="9.5"/>
        <color theme="4"/>
        <rFont val="Arial"/>
        <family val="2"/>
        <scheme val="minor"/>
      </rPr>
      <t>(2)</t>
    </r>
  </si>
  <si>
    <t>Number of delays</t>
  </si>
  <si>
    <t>Total duration of delays (days)</t>
  </si>
  <si>
    <t>(1) Community-related non-technical delays includes community action directed towards South32 operations which contributes to a delay in production.
(2) Five of the instances related to community protest activity and unrest regarding access to business and employment opportunities at South Africa Manganese, causing production to cease for a total of 64 hours (2.7 days). The remaining instances related to unauthorised site access at Australia Manganese resulting in a total of 15 hours of lost production time (0.6 days).</t>
  </si>
  <si>
    <t>Artisanal and small-scale mining</t>
  </si>
  <si>
    <t xml:space="preserve">Number of operating sites where artisanal and small-scale mining takes place </t>
  </si>
  <si>
    <t>Operating sites where artisanal and small-scale mining takes place (%)</t>
  </si>
  <si>
    <r>
      <t>Resettlements</t>
    </r>
    <r>
      <rPr>
        <vertAlign val="superscript"/>
        <sz val="9.5"/>
        <color theme="4"/>
        <rFont val="Arial"/>
        <family val="2"/>
        <scheme val="minor"/>
      </rPr>
      <t>(1)</t>
    </r>
  </si>
  <si>
    <t>Households resettled</t>
  </si>
  <si>
    <t>(1) Resettlements due to project related land acquisition and/or restrictions on land use which can involve physical displacement and economic displacement through lost access to resources.</t>
  </si>
  <si>
    <t>Engagement with Indigenous, Traditional and Tribal Peoples</t>
  </si>
  <si>
    <t xml:space="preserve">Proximity to Indigenous, Traditional and Tribal Peoples' territories </t>
  </si>
  <si>
    <r>
      <t>Number of operations on or adjacent to Indigenous, Traditional and Tribal Peoples' territories</t>
    </r>
    <r>
      <rPr>
        <vertAlign val="superscript"/>
        <sz val="9.5"/>
        <color theme="4"/>
        <rFont val="Arial"/>
        <family val="2"/>
        <scheme val="minor"/>
      </rPr>
      <t>(1)</t>
    </r>
  </si>
  <si>
    <t xml:space="preserve">(1) Cerro Matoso, Australia Manganese, Worsley Alumina and Illawarra Metallurgical Coal operate on or adjacent to Indigenous, Traditional and Tribal Peoples' territories. </t>
  </si>
  <si>
    <t>Formal agreements with Indigenous, Traditional and Tribal Peoples' communities</t>
  </si>
  <si>
    <r>
      <t>Number of operations with a formal agreement in place</t>
    </r>
    <r>
      <rPr>
        <vertAlign val="superscript"/>
        <sz val="9.5"/>
        <color theme="4"/>
        <rFont val="Arial"/>
        <family val="2"/>
        <scheme val="minor"/>
      </rPr>
      <t>(1)</t>
    </r>
  </si>
  <si>
    <r>
      <t>Percentage of operations with formal agreements in place</t>
    </r>
    <r>
      <rPr>
        <vertAlign val="superscript"/>
        <sz val="9.5"/>
        <color theme="4"/>
        <rFont val="Arial"/>
        <family val="2"/>
        <scheme val="minor"/>
      </rPr>
      <t>(2)</t>
    </r>
  </si>
  <si>
    <r>
      <t>Significant disputes</t>
    </r>
    <r>
      <rPr>
        <vertAlign val="superscript"/>
        <sz val="9.5"/>
        <color theme="4"/>
        <rFont val="Arial"/>
        <family val="2"/>
      </rPr>
      <t>(1)</t>
    </r>
  </si>
  <si>
    <t>Significant disputes relating to land use, customary rights of local communities and Indigenous peoples and grievance mechanisms</t>
  </si>
  <si>
    <t>(1) Significant disputes relating to land or resource use of local communities and Indigenous Peoples associated with current, planned or proposed future operations. Significant disputes are defined as a long-standing grievance and/or active legal proceedings.</t>
  </si>
  <si>
    <t>Cultural awareness training</t>
  </si>
  <si>
    <r>
      <t>FY24</t>
    </r>
    <r>
      <rPr>
        <vertAlign val="superscript"/>
        <sz val="9.5"/>
        <color theme="4"/>
        <rFont val="Arial"/>
        <family val="2"/>
        <scheme val="minor"/>
      </rPr>
      <t>(1)</t>
    </r>
  </si>
  <si>
    <t>Employees and contractors who have completed cultural awareness training</t>
  </si>
  <si>
    <t>(1) In FY24, cultural awareness training was delivered to select employees and contractors at Cannington and Australia Manganese. The Hermosa project inducted 1,907 new employees and contractors to site in FY24 which included information promoting understanding of local culture and heritage. This number is not included in the 'cultural awareness training' total.</t>
  </si>
  <si>
    <t>SOCIAL INVESTMENT</t>
  </si>
  <si>
    <r>
      <t>Social investment by country and operation/location (US$ million)</t>
    </r>
    <r>
      <rPr>
        <vertAlign val="superscript"/>
        <sz val="9.5"/>
        <color theme="4"/>
        <rFont val="Arial"/>
        <family val="2"/>
        <scheme val="minor"/>
      </rPr>
      <t>(1)</t>
    </r>
  </si>
  <si>
    <t>Corporate - Perth</t>
  </si>
  <si>
    <t>Corporate - Johannesburg</t>
  </si>
  <si>
    <t>Hermosa project</t>
  </si>
  <si>
    <t>Social investment by investment type (US$ million)</t>
  </si>
  <si>
    <r>
      <t>Direct investments</t>
    </r>
    <r>
      <rPr>
        <vertAlign val="superscript"/>
        <sz val="9.5"/>
        <color theme="4"/>
        <rFont val="Arial"/>
        <family val="2"/>
        <scheme val="minor"/>
      </rPr>
      <t>(1)</t>
    </r>
  </si>
  <si>
    <t>In-kind support</t>
  </si>
  <si>
    <t>Administrative costs</t>
  </si>
  <si>
    <t xml:space="preserve">Total </t>
  </si>
  <si>
    <t>Education and skills programs</t>
  </si>
  <si>
    <t>Education and skill programs support</t>
  </si>
  <si>
    <r>
      <t>Number of education and skills programs supported</t>
    </r>
    <r>
      <rPr>
        <vertAlign val="superscript"/>
        <sz val="9.5"/>
        <color theme="4"/>
        <rFont val="Arial"/>
        <family val="2"/>
        <scheme val="minor"/>
      </rPr>
      <t>(1)</t>
    </r>
  </si>
  <si>
    <r>
      <t>Investment in bursaries and scholarships (US$ million)</t>
    </r>
    <r>
      <rPr>
        <vertAlign val="superscript"/>
        <sz val="9.5"/>
        <color theme="4"/>
        <rFont val="Arial"/>
        <family val="2"/>
        <scheme val="minor"/>
      </rPr>
      <t>(2)</t>
    </r>
  </si>
  <si>
    <r>
      <t>Investment in education support (US$ million)</t>
    </r>
    <r>
      <rPr>
        <vertAlign val="superscript"/>
        <sz val="9.5"/>
        <color theme="4"/>
        <rFont val="Arial"/>
        <family val="2"/>
        <scheme val="minor"/>
      </rPr>
      <t>(3)</t>
    </r>
  </si>
  <si>
    <r>
      <t>Investment in adult learning programs (US$ million)</t>
    </r>
    <r>
      <rPr>
        <vertAlign val="superscript"/>
        <sz val="9.5"/>
        <color theme="4"/>
        <rFont val="Arial"/>
        <family val="2"/>
        <scheme val="minor"/>
      </rPr>
      <t>(4)</t>
    </r>
  </si>
  <si>
    <t>(1) Education and skills programs support improvement of educational attainment or technical skills for individuals who are not part of our workforce. This can be from early childhood through to adult learning.
(2) Includes where an amount of money is given to an individual by an organisation to pay for them to study. This could cover the cost of tuition or support with living expenses during studies.
(3) Includes the provision of instructional methods, educational services, or school resources to support learners in the effort to help them accelerate their learning progress, catch up with their peers, meet learning standards or generally succeed in school.
(4) Include any form of learning undertaken by or provided for adults (over 18) for vocational, professional or technical competence.</t>
  </si>
  <si>
    <r>
      <t>Beneficiaries of education and skills programs</t>
    </r>
    <r>
      <rPr>
        <b/>
        <vertAlign val="superscript"/>
        <sz val="9.5"/>
        <color theme="4"/>
        <rFont val="Arial"/>
        <family val="2"/>
        <scheme val="minor"/>
      </rPr>
      <t>(1)</t>
    </r>
  </si>
  <si>
    <t>Total beneficiaries</t>
  </si>
  <si>
    <t xml:space="preserve">   - Men</t>
  </si>
  <si>
    <t xml:space="preserve">   - Women</t>
  </si>
  <si>
    <t>Total Indigenous, Traditional or Tribal beneficiaries</t>
  </si>
  <si>
    <t>Capacity and institution programs</t>
  </si>
  <si>
    <t>Capacity and institution programs supported</t>
  </si>
  <si>
    <r>
      <t xml:space="preserve">Number of capacity and institution programs supported </t>
    </r>
    <r>
      <rPr>
        <vertAlign val="superscript"/>
        <sz val="9.5"/>
        <color theme="4"/>
        <rFont val="Arial"/>
        <family val="2"/>
        <scheme val="minor"/>
      </rPr>
      <t>(1)</t>
    </r>
  </si>
  <si>
    <r>
      <t>Investment in youth leadership (US$ million)</t>
    </r>
    <r>
      <rPr>
        <vertAlign val="superscript"/>
        <sz val="9.5"/>
        <color theme="4"/>
        <rFont val="Arial"/>
        <family val="2"/>
        <scheme val="minor"/>
      </rPr>
      <t>(2)</t>
    </r>
  </si>
  <si>
    <t>(1) Training programs specifically focused on local government or community leadership development, funding for civic organisations and, where relevant, other programmes such as staff secondments or leadership development programmes external to the workforce. The programs reported under this indicator are distinct from reported education and skills program.
(2) Youth leadership is training and support required to develop community and cultural leadership skills of community members under the age of 18.</t>
  </si>
  <si>
    <r>
      <t>Beneficiaries of capacity and institution programs</t>
    </r>
    <r>
      <rPr>
        <b/>
        <vertAlign val="superscript"/>
        <sz val="9.5"/>
        <color theme="4"/>
        <rFont val="Arial"/>
        <family val="2"/>
        <scheme val="minor"/>
      </rPr>
      <t>(1)</t>
    </r>
  </si>
  <si>
    <r>
      <rPr>
        <b/>
        <sz val="9.5"/>
        <color rgb="FF304242"/>
        <rFont val="Arial"/>
        <family val="2"/>
      </rPr>
      <t>FY24</t>
    </r>
    <r>
      <rPr>
        <vertAlign val="superscript"/>
        <sz val="9.5"/>
        <color rgb="FF304242"/>
        <rFont val="Arial"/>
        <family val="2"/>
      </rPr>
      <t>(1)</t>
    </r>
  </si>
  <si>
    <t>Total Indigenous, Traditional or Tribal Peoples beneficiaries</t>
  </si>
  <si>
    <t>OUR SOCIETAL CONTRIBUTION</t>
  </si>
  <si>
    <t>Economic value generated, distributed and retained</t>
  </si>
  <si>
    <t> </t>
  </si>
  <si>
    <t>FY24 economic value generated, distributed and retained (US$ million)</t>
  </si>
  <si>
    <t>Economic value generated</t>
  </si>
  <si>
    <r>
      <t>Revenue</t>
    </r>
    <r>
      <rPr>
        <vertAlign val="superscript"/>
        <sz val="9.5"/>
        <color theme="4"/>
        <rFont val="Arial"/>
        <family val="2"/>
      </rPr>
      <t>(1)</t>
    </r>
  </si>
  <si>
    <t>Economic value distributed</t>
  </si>
  <si>
    <t>Total distributed</t>
  </si>
  <si>
    <r>
      <t>Operating costs</t>
    </r>
    <r>
      <rPr>
        <vertAlign val="superscript"/>
        <sz val="9.5"/>
        <color theme="4"/>
        <rFont val="Arial"/>
        <family val="2"/>
      </rPr>
      <t>(2)</t>
    </r>
  </si>
  <si>
    <r>
      <t>Employee wages and benefits</t>
    </r>
    <r>
      <rPr>
        <vertAlign val="superscript"/>
        <sz val="9.5"/>
        <color theme="4"/>
        <rFont val="Arial"/>
        <family val="2"/>
      </rPr>
      <t>(3)</t>
    </r>
  </si>
  <si>
    <r>
      <t>Payments to providers of capital</t>
    </r>
    <r>
      <rPr>
        <vertAlign val="superscript"/>
        <sz val="9.5"/>
        <color theme="4"/>
        <rFont val="Arial"/>
        <family val="2"/>
      </rPr>
      <t>(4)</t>
    </r>
  </si>
  <si>
    <r>
      <t>Royalties</t>
    </r>
    <r>
      <rPr>
        <vertAlign val="superscript"/>
        <sz val="9.5"/>
        <color theme="4"/>
        <rFont val="Arial"/>
        <family val="2"/>
      </rPr>
      <t>(5)</t>
    </r>
  </si>
  <si>
    <r>
      <t>Payables to Governments</t>
    </r>
    <r>
      <rPr>
        <vertAlign val="superscript"/>
        <sz val="9.5"/>
        <color theme="4"/>
        <rFont val="Arial"/>
        <family val="2"/>
      </rPr>
      <t>(6)</t>
    </r>
  </si>
  <si>
    <r>
      <t>Social investments</t>
    </r>
    <r>
      <rPr>
        <vertAlign val="superscript"/>
        <sz val="9.5"/>
        <color theme="4"/>
        <rFont val="Arial"/>
        <family val="2"/>
      </rPr>
      <t>(7)</t>
    </r>
  </si>
  <si>
    <t>Economic value retained</t>
  </si>
  <si>
    <t>Value retained</t>
  </si>
  <si>
    <t xml:space="preserve">(3) Includes wages, salaries, redundancies and employee share awards paid to our employees of our subsidiaries, operated joint ventures and non-operated joint ventures, at our ownership proportion, excluding Sierra Gorda.  </t>
  </si>
  <si>
    <t>(4) Fully-franked ordinary and special dividends paid in respect of H2 FY23 (US$145M), fully-franked ordinary dividends paid in respect of H1 FY24 (US$18M) and on-market share buy-back (US$35M).</t>
  </si>
  <si>
    <t>Local procurement and transformation</t>
  </si>
  <si>
    <t>Metric </t>
  </si>
  <si>
    <t>Unit of measure </t>
  </si>
  <si>
    <t>FY24 target</t>
  </si>
  <si>
    <t>FY22 </t>
  </si>
  <si>
    <t>FY21 </t>
  </si>
  <si>
    <t>FY20 </t>
  </si>
  <si>
    <t>Spend in US$ million</t>
  </si>
  <si>
    <r>
      <t>US$3.48 million</t>
    </r>
    <r>
      <rPr>
        <vertAlign val="superscript"/>
        <sz val="9.5"/>
        <color theme="4"/>
        <rFont val="Arial"/>
        <family val="2"/>
      </rPr>
      <t>(2)</t>
    </r>
  </si>
  <si>
    <r>
      <t>Business development support</t>
    </r>
    <r>
      <rPr>
        <vertAlign val="superscript"/>
        <sz val="9.5"/>
        <color theme="4"/>
        <rFont val="Arial"/>
        <family val="2"/>
      </rPr>
      <t>(3)</t>
    </r>
    <r>
      <rPr>
        <sz val="9.5"/>
        <color theme="4"/>
        <rFont val="Arial"/>
        <family val="2"/>
      </rPr>
      <t>  </t>
    </r>
  </si>
  <si>
    <r>
      <t>No. of SMMEs</t>
    </r>
    <r>
      <rPr>
        <vertAlign val="superscript"/>
        <sz val="9.5"/>
        <color theme="4"/>
        <rFont val="Arial"/>
        <family val="2"/>
      </rPr>
      <t>(4)</t>
    </r>
    <r>
      <rPr>
        <sz val="9.5"/>
        <color theme="4"/>
        <rFont val="Arial"/>
        <family val="2"/>
      </rPr>
      <t xml:space="preserve"> participating  </t>
    </r>
  </si>
  <si>
    <r>
      <t>No target</t>
    </r>
    <r>
      <rPr>
        <vertAlign val="superscript"/>
        <sz val="9.5"/>
        <color theme="4"/>
        <rFont val="Arial"/>
        <family val="2"/>
      </rPr>
      <t>(5)</t>
    </r>
  </si>
  <si>
    <t>Funding support</t>
  </si>
  <si>
    <t>Procurement from Aboriginal and Torres Strait Islander businesses (Reconciliation Action Plan commitment)</t>
  </si>
  <si>
    <t>Spend in A$ million</t>
  </si>
  <si>
    <r>
      <t xml:space="preserve">A$33.44 million </t>
    </r>
    <r>
      <rPr>
        <vertAlign val="superscript"/>
        <sz val="9.5"/>
        <color theme="4"/>
        <rFont val="Arial"/>
        <family val="2"/>
      </rPr>
      <t>(</t>
    </r>
    <r>
      <rPr>
        <vertAlign val="superscript"/>
        <sz val="10"/>
        <color theme="4"/>
        <rFont val="Arial"/>
        <family val="2"/>
      </rPr>
      <t>6</t>
    </r>
    <r>
      <rPr>
        <vertAlign val="superscript"/>
        <sz val="9.5"/>
        <color theme="4"/>
        <rFont val="Arial"/>
        <family val="2"/>
      </rPr>
      <t>)</t>
    </r>
  </si>
  <si>
    <t>No target</t>
  </si>
  <si>
    <t>Percentage of procurement spend</t>
  </si>
  <si>
    <t>TRANSFORMATION IN SOUTH AFRICA</t>
  </si>
  <si>
    <r>
      <t>Transformation in South Africa refers to change that enables Black</t>
    </r>
    <r>
      <rPr>
        <vertAlign val="superscript"/>
        <sz val="9.5"/>
        <color theme="4"/>
        <rFont val="Arial"/>
        <family val="2"/>
        <scheme val="minor"/>
      </rPr>
      <t xml:space="preserve"> </t>
    </r>
    <r>
      <rPr>
        <sz val="9.5"/>
        <color theme="4"/>
        <rFont val="Arial"/>
        <family val="2"/>
        <scheme val="minor"/>
      </rPr>
      <t>People</t>
    </r>
    <r>
      <rPr>
        <vertAlign val="superscript"/>
        <sz val="9.5"/>
        <color theme="4"/>
        <rFont val="Arial"/>
        <family val="2"/>
        <scheme val="minor"/>
      </rPr>
      <t>(1)</t>
    </r>
    <r>
      <rPr>
        <sz val="9.5"/>
        <color theme="4"/>
        <rFont val="Arial"/>
        <family val="2"/>
        <scheme val="minor"/>
      </rPr>
      <t xml:space="preserve"> to participate meaningfully in the economy by owning, managing, and controlling productive assets. The government of South Africa has passed legislation to help redress the country’s historical socio-economic inequalities. This legislation includes the </t>
    </r>
    <r>
      <rPr>
        <i/>
        <sz val="9.5"/>
        <color theme="4"/>
        <rFont val="Arial"/>
        <family val="2"/>
        <scheme val="minor"/>
      </rPr>
      <t>Broad-based Black Economic Empowerment Act (B-BBEE)</t>
    </r>
    <r>
      <rPr>
        <sz val="9.5"/>
        <color theme="4"/>
        <rFont val="Arial"/>
        <family val="2"/>
        <scheme val="minor"/>
      </rPr>
      <t xml:space="preserve"> and the Mining Charter of 2018. We report annually on our progress against targets in the B-BBEE codes and in the Mining Charter and submit our reports to the BEE Commission and the Department of Mineral Resources and Energy. 
Our purpose aligns with South Africa’s transformation imperative and our operations in South Africa have a transformation plan, focused on achieving year-on-year improvements in line with legislation. Helping to transform South Africa means transforming our business too, and to do this we focus on finding local talent, using local suppliers, and providing local business opportunities. </t>
    </r>
  </si>
  <si>
    <t>Department of Trade and Industry B-BBEE Scorecard</t>
  </si>
  <si>
    <r>
      <t>Our South African operating entities are audited annually for transformation progress pursuant to the</t>
    </r>
    <r>
      <rPr>
        <i/>
        <sz val="9.5"/>
        <color theme="4"/>
        <rFont val="Arial"/>
        <family val="2"/>
        <scheme val="minor"/>
      </rPr>
      <t xml:space="preserve"> </t>
    </r>
    <r>
      <rPr>
        <sz val="9.5"/>
        <color theme="4"/>
        <rFont val="Arial"/>
        <family val="2"/>
        <scheme val="minor"/>
      </rPr>
      <t>Department of Trade and Industry (DTI)</t>
    </r>
    <r>
      <rPr>
        <i/>
        <sz val="9.5"/>
        <color theme="4"/>
        <rFont val="Arial"/>
        <family val="2"/>
        <scheme val="minor"/>
      </rPr>
      <t xml:space="preserve"> B-BBEE Act 2003 </t>
    </r>
    <r>
      <rPr>
        <sz val="9.5"/>
        <color theme="4"/>
        <rFont val="Arial"/>
        <family val="2"/>
        <scheme val="minor"/>
      </rPr>
      <t>as amended by</t>
    </r>
    <r>
      <rPr>
        <i/>
        <sz val="9.5"/>
        <color theme="4"/>
        <rFont val="Arial"/>
        <family val="2"/>
        <scheme val="minor"/>
      </rPr>
      <t xml:space="preserve"> Act 46 of 2013. </t>
    </r>
    <r>
      <rPr>
        <sz val="9.5"/>
        <color theme="4"/>
        <rFont val="Arial"/>
        <family val="2"/>
        <scheme val="minor"/>
      </rPr>
      <t>The DTI has released Codes of Good Practice on preferential procurement, enterprise and supplier development, skills development, general principles, and updates on interpretations and definitions which became effective in December 2019.</t>
    </r>
  </si>
  <si>
    <t>DTI B-BBEE recognition points</t>
  </si>
  <si>
    <t xml:space="preserve">Operation </t>
  </si>
  <si>
    <t>Points</t>
  </si>
  <si>
    <t>Level</t>
  </si>
  <si>
    <t>Level 5</t>
  </si>
  <si>
    <t>Level 4</t>
  </si>
  <si>
    <t>Level 3</t>
  </si>
  <si>
    <t>Hotazel Manganese Mines</t>
  </si>
  <si>
    <t>Level 1</t>
  </si>
  <si>
    <r>
      <t>Metalloys Alloy Smelter</t>
    </r>
    <r>
      <rPr>
        <vertAlign val="superscript"/>
        <sz val="9.5"/>
        <color theme="4"/>
        <rFont val="Arial"/>
        <family val="2"/>
        <scheme val="minor"/>
      </rPr>
      <t>(2)</t>
    </r>
  </si>
  <si>
    <t xml:space="preserve">Non-compliant contributor - operation in care and maintenance </t>
  </si>
  <si>
    <t xml:space="preserve">HERMOSA PROJECT: ECONOMIC IMPACT STATEMENT (TAYLOR-DEPOSIT) </t>
  </si>
  <si>
    <t>Economic contribution methodology</t>
  </si>
  <si>
    <r>
      <t xml:space="preserve">1. Scope:
</t>
    </r>
    <r>
      <rPr>
        <sz val="9.5"/>
        <color theme="4"/>
        <rFont val="Arial"/>
        <family val="2"/>
      </rPr>
      <t xml:space="preserve">The analysis assessed the projected impact of the Hermosa project, separated into the Taylor deposit and the Clark manganese deposit, during the overall six-year capital expenditure period and during a typical year of mine operations. The statewide (Arizona) and countywide (Santa Cruz County) total economic benefits were assessed.
</t>
    </r>
    <r>
      <rPr>
        <b/>
        <sz val="9.5"/>
        <color theme="4"/>
        <rFont val="Arial"/>
        <family val="2"/>
      </rPr>
      <t xml:space="preserve">2. Data provided by South32:
</t>
    </r>
    <r>
      <rPr>
        <sz val="9.5"/>
        <color theme="4"/>
        <rFont val="Arial"/>
        <family val="2"/>
      </rPr>
      <t xml:space="preserve">Data provided by South32 detailed a range of estimated construction-related investments for the Hermosa project during the construction periods for each deposit, including a breakdown of expenditures by categories such as labour, materials, and equipment. The estimated construction capital reflects South32’s reasonable expectation at the time of the development of the assessment, however, these estimates may be subject to adjustments due to market and/or business conditions over time and which could cause modifications accordingly. 
Additionally, headcount, payroll and purchase of goods and services in a typical operating year was provided. This information was used to model the jobs, labour income, and output supported during construction and the subsequent operation of the mine. Indirect and induced economic contributions were then estimated using a customized 2022 IMPLAN economic model for Arizona and Santa Cruz County.
</t>
    </r>
  </si>
  <si>
    <r>
      <t xml:space="preserve">3. Types of economic contributions:
</t>
    </r>
    <r>
      <rPr>
        <sz val="9.5"/>
        <color theme="4"/>
        <rFont val="Arial"/>
        <family val="2"/>
      </rPr>
      <t>The analysis included three types of economic and tax contributions:</t>
    </r>
  </si>
  <si>
    <r>
      <rPr>
        <b/>
        <i/>
        <sz val="9.5"/>
        <color theme="4"/>
        <rFont val="Arial"/>
        <family val="2"/>
      </rPr>
      <t>1. Direct contribution:</t>
    </r>
    <r>
      <rPr>
        <sz val="9.5"/>
        <color theme="4"/>
        <rFont val="Arial"/>
        <family val="2"/>
      </rPr>
      <t xml:space="preserve"> Direct contribution includes the total full-time and part-time employees, labour income, and value-added (GDP) generated by the Hermosa project. Economic output is measured as revenue from operations.</t>
    </r>
  </si>
  <si>
    <r>
      <rPr>
        <b/>
        <i/>
        <sz val="9.5"/>
        <color theme="4"/>
        <rFont val="Arial"/>
        <family val="2"/>
      </rPr>
      <t xml:space="preserve">2. Indirect contribution: </t>
    </r>
    <r>
      <rPr>
        <sz val="9.5"/>
        <color theme="4"/>
        <rFont val="Arial"/>
        <family val="2"/>
      </rPr>
      <t>The indirect economic contribution is attributable to purchases from local suppliers by the Hermosa project. This includes employment and input purchases by the suppliers themselves, and subsequent rounds of indirect effects.</t>
    </r>
  </si>
  <si>
    <r>
      <rPr>
        <b/>
        <i/>
        <sz val="9.5"/>
        <color theme="4"/>
        <rFont val="Arial"/>
        <family val="2"/>
      </rPr>
      <t xml:space="preserve">3. Induced contribution: </t>
    </r>
    <r>
      <rPr>
        <sz val="9.5"/>
        <color theme="4"/>
        <rFont val="Arial"/>
        <family val="2"/>
      </rPr>
      <t>The induced contribution is attributable to spending by employees of the Hermosa project and the employees of suppliers at local businesses such as grocery stores, restaurants, and service providers.</t>
    </r>
  </si>
  <si>
    <t>Direct contributions stem directly from the employment and expenditures associated with developing and operating the project. The magnitude of the indirect and induced economic contribution of the project is affected by several factors, including supplier relationships with businesses in the region. This is sometimes expressed as an “economic multiplier” which is equal to the total economic impact per unit of direct impact. Such multiplier effects in the IMPLAN model are derived from trade flow data from the United States (US) Department of Commerce and the US Department of Transportation. The economic impacts are higher for a statewide analysis than a county analysis since the indirect and induced economic effects become larger as the geographic region is expanded.
The IMPLAN model also estimates induced effects, caused by spending by employees and at suppliers, reflecting typical consumption expenditure profiles and accounting for expenditures on goods and services from outside the region.</t>
  </si>
  <si>
    <t>Key assumptions used in the analysis</t>
  </si>
  <si>
    <t>Table 1. Key assumptions used in impact analysis for Santa Cruz County</t>
  </si>
  <si>
    <t>Category</t>
  </si>
  <si>
    <t>Assumption</t>
  </si>
  <si>
    <t>Construction period</t>
  </si>
  <si>
    <t>4 years</t>
  </si>
  <si>
    <t>Percentage of purchases from suppliers within the area</t>
  </si>
  <si>
    <t>Operational expenditures purchased within the area</t>
  </si>
  <si>
    <t>Percentage of workers living in the area during operations</t>
  </si>
  <si>
    <r>
      <t>Percentage of workers new to the County - high local workforce scenario</t>
    </r>
    <r>
      <rPr>
        <vertAlign val="superscript"/>
        <sz val="9.5"/>
        <color theme="4"/>
        <rFont val="Arial"/>
        <family val="2"/>
      </rPr>
      <t>(1)</t>
    </r>
  </si>
  <si>
    <r>
      <t>Effective tax rate for mine property</t>
    </r>
    <r>
      <rPr>
        <vertAlign val="superscript"/>
        <sz val="9.5"/>
        <color theme="4"/>
        <rFont val="Arial"/>
        <family val="2"/>
      </rPr>
      <t>(2)</t>
    </r>
  </si>
  <si>
    <t>Effective property tax rate of residential property for mine workers</t>
  </si>
  <si>
    <t>Santa Cruz County Transaction Privilege Tax (TPT) rate</t>
  </si>
  <si>
    <t>Ratio of Santa Cruz County local taxes to personal income</t>
  </si>
  <si>
    <t>Average household size during operations</t>
  </si>
  <si>
    <t>Percentage of families with school-age children during operations</t>
  </si>
  <si>
    <t xml:space="preserve">Source: Third party analysis of data from South32 and county tax websites for other tax rates and US Census of Governments State and Local Finance Survey for tax ratios. </t>
  </si>
  <si>
    <r>
      <rPr>
        <sz val="8"/>
        <color theme="4"/>
        <rFont val="Arial"/>
        <family val="2"/>
      </rPr>
      <t xml:space="preserve">(1) Assumes 20% of the direct workers in the County would be new residents. </t>
    </r>
    <r>
      <rPr>
        <i/>
        <sz val="8"/>
        <color theme="4"/>
        <rFont val="Arial"/>
        <family val="2"/>
      </rPr>
      <t xml:space="preserve">
</t>
    </r>
    <r>
      <rPr>
        <sz val="8"/>
        <color theme="4"/>
        <rFont val="Arial"/>
        <family val="2"/>
      </rPr>
      <t>(2) Effective property tax rate for mine property is calculated as the current statutory tax rate times the assessment ratio times an adjustment factor that reflects the reduction in tax rate expected in the future due to government spending limitations. The property tax rate for the Taylor deposit is 6.2%.</t>
    </r>
  </si>
  <si>
    <t>Table 2. Key assumptions used in impact analysis for Arizona</t>
  </si>
  <si>
    <t>Statewide ratio of local taxes to personal income (2021 Census)</t>
  </si>
  <si>
    <t>Ratio of state taxes as a share of personal income (2022 Census)</t>
  </si>
  <si>
    <t>Source: Third party analysis of data from South32 and county tax websites for other tax rates and US Census of Governments State and Local Finance Survey for tax ratios.</t>
  </si>
  <si>
    <t>Tax impact methodology</t>
  </si>
  <si>
    <t>The new economic activity associated with the Hermosa project will generate state and local tax revenue. State and local taxes include income, sales, property, severance, and other taxes. 
As with the economic contributions, the Hermosa project’s effect on tax revenue occurs in two phases: one-time impacts during the construction period and ongoing impacts during operations.
Where possible, South32 provided estimates of projected tax payments or data on the relevant tax bases, broken out by deposit, so that tax payments could be estimated in the analysis. Santa Cruz County taxes consist primarily of property taxes and county sales taxes, while Arizona state taxes consist of individual income, state sales and severance taxes. 
The analysis included:</t>
  </si>
  <si>
    <r>
      <rPr>
        <b/>
        <sz val="9.5"/>
        <color theme="4"/>
        <rFont val="Arial"/>
        <family val="2"/>
      </rPr>
      <t xml:space="preserve">Direct county and state taxes paid by South32 and the employees separated by deposit. </t>
    </r>
    <r>
      <rPr>
        <sz val="9.5"/>
        <color theme="4"/>
        <rFont val="Arial"/>
        <family val="2"/>
      </rPr>
      <t>The analysis estimated property taxes during the life of the deposits using data provided by South32. The analysis also estimated property and sales taxes paid by employees separated by deposit in Santa Cruz County and Arizona using information about their wages, likely housing costs, and the historical relationship between sales taxes and income earned.</t>
    </r>
  </si>
  <si>
    <r>
      <rPr>
        <b/>
        <sz val="9.5"/>
        <color theme="4"/>
        <rFont val="Arial"/>
        <family val="2"/>
      </rPr>
      <t>Indirect and induced county and state tax contributions.</t>
    </r>
    <r>
      <rPr>
        <sz val="9.5"/>
        <color theme="4"/>
        <rFont val="Arial"/>
        <family val="2"/>
      </rPr>
      <t xml:space="preserve"> Taxes generated through indirect and induced activity were estimated by multiplying the predicted change in labor income within Santa Cruz County and Arizona by the current ratio of tax collections to personal income for the relevant tax. In 2022, State of Arizona collections of all state taxes were 5.6% of statewide personal income and taxes collected by local governments (including schools) was 3.1% of county personal income [State and local tax collections from the US Census State and Local Finance Survey and state and county personal income amounts are provided by the US Bureau of Economic Analysis].</t>
    </r>
  </si>
  <si>
    <t>Local government fiscal impact methodology</t>
  </si>
  <si>
    <t>Fiscal impact analysis accounts for expected changes in tax revenue and expenditures for governmental services. The Hermosa project will generate tax revenue while also increasing public service and infrastructure costs to accommodate new residents and facilities. In addition to the tax revenue impact, this analysis estimates potential incremental service costs borne by the Santa Cruz County local government and school districts resulting from the project.</t>
  </si>
  <si>
    <t>OPERATING ETHICALLY AND RESPONSIBLY</t>
  </si>
  <si>
    <r>
      <t xml:space="preserve"> </t>
    </r>
    <r>
      <rPr>
        <sz val="9.5"/>
        <color theme="4"/>
        <rFont val="Arial"/>
        <family val="2"/>
        <scheme val="minor"/>
      </rPr>
      <t>Training completions</t>
    </r>
  </si>
  <si>
    <r>
      <t xml:space="preserve"> </t>
    </r>
    <r>
      <rPr>
        <sz val="9.5"/>
        <color theme="4"/>
        <rFont val="Arial"/>
        <family val="2"/>
        <scheme val="minor"/>
      </rPr>
      <t>Human rights due diligence and risk management</t>
    </r>
  </si>
  <si>
    <r>
      <t xml:space="preserve"> </t>
    </r>
    <r>
      <rPr>
        <sz val="9.5"/>
        <color theme="4"/>
        <rFont val="Arial"/>
        <family val="2"/>
        <scheme val="minor"/>
      </rPr>
      <t>Compliance with applicable laws and regulations</t>
    </r>
  </si>
  <si>
    <r>
      <t xml:space="preserve"> </t>
    </r>
    <r>
      <rPr>
        <sz val="9.5"/>
        <color theme="4"/>
        <rFont val="Arial"/>
        <family val="2"/>
        <scheme val="minor"/>
      </rPr>
      <t>Conflict Minerals Statement</t>
    </r>
  </si>
  <si>
    <r>
      <t xml:space="preserve"> </t>
    </r>
    <r>
      <rPr>
        <sz val="9.5"/>
        <color theme="4"/>
        <rFont val="Arial"/>
        <family val="2"/>
        <scheme val="minor"/>
      </rPr>
      <t>Transparency International’s Corruption Perception Index</t>
    </r>
  </si>
  <si>
    <r>
      <t xml:space="preserve"> </t>
    </r>
    <r>
      <rPr>
        <sz val="9.5"/>
        <color theme="4"/>
        <rFont val="Arial"/>
        <family val="2"/>
        <scheme val="minor"/>
      </rPr>
      <t>Cyber security</t>
    </r>
  </si>
  <si>
    <t>Modern Slavery</t>
  </si>
  <si>
    <r>
      <t xml:space="preserve"> </t>
    </r>
    <r>
      <rPr>
        <sz val="9.5"/>
        <color theme="4"/>
        <rFont val="Arial"/>
        <family val="2"/>
        <scheme val="minor"/>
      </rPr>
      <t>Modern slavery metrics</t>
    </r>
  </si>
  <si>
    <r>
      <t xml:space="preserve"> </t>
    </r>
    <r>
      <rPr>
        <sz val="9.5"/>
        <color theme="4"/>
        <rFont val="Arial"/>
        <family val="2"/>
        <scheme val="minor"/>
      </rPr>
      <t>Top 10 countries by spend volume</t>
    </r>
  </si>
  <si>
    <r>
      <t xml:space="preserve"> </t>
    </r>
    <r>
      <rPr>
        <sz val="9.5"/>
        <color theme="4"/>
        <rFont val="Arial"/>
        <family val="2"/>
        <scheme val="minor"/>
      </rPr>
      <t>Suppliers and supplier spend by very high and high risk industry</t>
    </r>
  </si>
  <si>
    <r>
      <t xml:space="preserve"> </t>
    </r>
    <r>
      <rPr>
        <sz val="9.5"/>
        <color theme="4"/>
        <rFont val="Arial"/>
        <family val="2"/>
        <scheme val="minor"/>
      </rPr>
      <t>Maritime activities and due diligence</t>
    </r>
  </si>
  <si>
    <t>HUMAN RIGHTS</t>
  </si>
  <si>
    <t>Training completions</t>
  </si>
  <si>
    <t>Employee training on human rights policies or procedures</t>
  </si>
  <si>
    <r>
      <t>Voluntary Principles on Security and Human Rights (VPSHR) training</t>
    </r>
    <r>
      <rPr>
        <vertAlign val="superscript"/>
        <sz val="9.5"/>
        <color theme="4"/>
        <rFont val="Arial"/>
        <family val="2"/>
        <scheme val="minor"/>
      </rPr>
      <t>(1)</t>
    </r>
  </si>
  <si>
    <t>Employees and internal security personnel</t>
  </si>
  <si>
    <t>External security personnel</t>
  </si>
  <si>
    <r>
      <t>Code of Business Conduct training</t>
    </r>
    <r>
      <rPr>
        <vertAlign val="superscript"/>
        <sz val="9.5"/>
        <color theme="4"/>
        <rFont val="Arial"/>
        <family val="2"/>
        <scheme val="minor"/>
      </rPr>
      <t>(2)</t>
    </r>
  </si>
  <si>
    <r>
      <t>Introductory human rights training</t>
    </r>
    <r>
      <rPr>
        <vertAlign val="superscript"/>
        <sz val="9.5"/>
        <color theme="4"/>
        <rFont val="Arial"/>
        <family val="2"/>
        <scheme val="minor"/>
      </rPr>
      <t>(3)</t>
    </r>
  </si>
  <si>
    <r>
      <t>Modern slavery training</t>
    </r>
    <r>
      <rPr>
        <vertAlign val="superscript"/>
        <sz val="9.5"/>
        <color theme="4"/>
        <rFont val="Arial"/>
        <family val="2"/>
        <scheme val="minor"/>
      </rPr>
      <t>(3)</t>
    </r>
  </si>
  <si>
    <r>
      <rPr>
        <sz val="8"/>
        <color rgb="FF304242"/>
        <rFont val="Arial"/>
        <family val="2"/>
      </rPr>
      <t>(1) Required personnel must undertake VPSHR training every two years. Excluding South Africa Energy Coal operations, FY21 external security personnel completions were 184.
(2) As at 30 June 2024,</t>
    </r>
    <r>
      <rPr>
        <sz val="8"/>
        <color rgb="FFFF00FF"/>
        <rFont val="Arial"/>
        <family val="2"/>
      </rPr>
      <t xml:space="preserve"> </t>
    </r>
    <r>
      <rPr>
        <sz val="8"/>
        <color theme="4"/>
        <rFont val="Arial"/>
        <family val="2"/>
      </rPr>
      <t xml:space="preserve">80 </t>
    </r>
    <r>
      <rPr>
        <sz val="8"/>
        <color rgb="FF304242"/>
        <rFont val="Arial"/>
        <family val="2"/>
      </rPr>
      <t xml:space="preserve">per cent of our employees have completed mandatory Code of Business Conduct training.
(3) Introductory human rights and modern slavery training is completed by selected employees every two years. 
</t>
    </r>
  </si>
  <si>
    <t>Human rights due diligence and risk management</t>
  </si>
  <si>
    <t>Country and supplier human rights risk</t>
  </si>
  <si>
    <r>
      <t>Operations in countries at significant risk for incidents of child labour</t>
    </r>
    <r>
      <rPr>
        <vertAlign val="superscript"/>
        <sz val="9.5"/>
        <color theme="4"/>
        <rFont val="Arial"/>
        <family val="2"/>
        <scheme val="minor"/>
      </rPr>
      <t>(1)</t>
    </r>
  </si>
  <si>
    <r>
      <t>Operations in countries at significant risk for incidents of forced or compulsory labour</t>
    </r>
    <r>
      <rPr>
        <vertAlign val="superscript"/>
        <sz val="9.5"/>
        <color theme="4"/>
        <rFont val="Arial"/>
        <family val="2"/>
        <scheme val="minor"/>
      </rPr>
      <t>(2)</t>
    </r>
  </si>
  <si>
    <r>
      <t>Suppliers in countries at significant risk for incidents of forced or compulsory labour</t>
    </r>
    <r>
      <rPr>
        <vertAlign val="superscript"/>
        <sz val="9.5"/>
        <color theme="4"/>
        <rFont val="Arial"/>
        <family val="2"/>
        <scheme val="minor"/>
      </rPr>
      <t>(2)</t>
    </r>
  </si>
  <si>
    <t>Not reported</t>
  </si>
  <si>
    <r>
      <t xml:space="preserve">(1) Countries with an extreme risk according to the Verisk Maplecroft Child Labour Index 2024. In FY24, Mozambique was identified as having an extreme country-level risk of child labour. The FY23 human rights impact assessment conducted for the Mozal Aluminium did not identify any findings or recommendations regarding child labour.
(2) Verisk Maplecroft Modern Slavery Index 2024 (incorporates slavery, servitude, trafficking in persons and forced or compulsory labour). Learn about our supplier due diligence activities in our Modern Slavery Statement 2024, at </t>
    </r>
    <r>
      <rPr>
        <i/>
        <u/>
        <sz val="8"/>
        <color theme="4"/>
        <rFont val="Arial"/>
        <family val="2"/>
      </rPr>
      <t>www.south32.net</t>
    </r>
    <r>
      <rPr>
        <i/>
        <sz val="8"/>
        <color theme="4"/>
        <rFont val="Arial"/>
        <family val="2"/>
      </rPr>
      <t>.</t>
    </r>
  </si>
  <si>
    <t xml:space="preserve">Human rights reviews or impact assessments </t>
  </si>
  <si>
    <r>
      <t>Operations subject to human rights reviews or impact assessments (independent)</t>
    </r>
    <r>
      <rPr>
        <vertAlign val="superscript"/>
        <sz val="9.5"/>
        <color theme="4"/>
        <rFont val="Arial"/>
        <family val="2"/>
        <scheme val="minor"/>
      </rPr>
      <t>(1)</t>
    </r>
  </si>
  <si>
    <r>
      <t xml:space="preserve">Operations </t>
    </r>
    <r>
      <rPr>
        <sz val="9.5"/>
        <color theme="4"/>
        <rFont val="Arial"/>
        <family val="2"/>
        <scheme val="minor"/>
      </rPr>
      <t>subject to human rights reviews or impact assessments (self-assessed)</t>
    </r>
    <r>
      <rPr>
        <vertAlign val="superscript"/>
        <sz val="9.5"/>
        <color theme="4"/>
        <rFont val="Arial"/>
        <family val="2"/>
        <scheme val="minor"/>
      </rPr>
      <t>(2)</t>
    </r>
  </si>
  <si>
    <t xml:space="preserve">(1) Human rights impact assessments (HRIAs) are completed independently at least every five years if the risk is considered high due to the location or activity. No HRIAs were required to be completed in FY24.
(2) Human Rights Risk Self Assessments (HRRSAs) are conducted annually at our operations with a low exposure to human rights risks, and at high risk operations in HRIA interim years. Details of these assessments can be found in our Sustainable Development Report 2024. </t>
  </si>
  <si>
    <r>
      <t>Salient human rights issue</t>
    </r>
    <r>
      <rPr>
        <vertAlign val="superscript"/>
        <sz val="9.5"/>
        <color theme="4"/>
        <rFont val="Arial"/>
        <family val="2"/>
        <scheme val="minor"/>
      </rPr>
      <t>(1)</t>
    </r>
  </si>
  <si>
    <r>
      <t>Level of involvement</t>
    </r>
    <r>
      <rPr>
        <vertAlign val="superscript"/>
        <sz val="9.5"/>
        <color theme="4"/>
        <rFont val="Arial"/>
        <family val="2"/>
        <scheme val="minor"/>
      </rPr>
      <t>(2)</t>
    </r>
  </si>
  <si>
    <t>Rights holders</t>
  </si>
  <si>
    <t>Safe and respectful workplaces, including a safe and healthy work environment, just and favourable working conditions of work and freedom from discrimination and harassment (including sexual harassment)</t>
  </si>
  <si>
    <t>Cause, contribute</t>
  </si>
  <si>
    <t>Employees, contractors</t>
  </si>
  <si>
    <t>Labour rights in the value chain, driving respect for the rights of suppliers’ and customers’ workers</t>
  </si>
  <si>
    <t>Contribute, directly linked</t>
  </si>
  <si>
    <t xml:space="preserve">Contractors, supply chain and customer workers
</t>
  </si>
  <si>
    <t xml:space="preserve">Environmental impacts, respecting the environment and the rights of community members whose environment may be impacted by our operations / projects and broader value chain; 
</t>
  </si>
  <si>
    <t>Cause, contribute, directly linked</t>
  </si>
  <si>
    <t>Community members across the value chain</t>
  </si>
  <si>
    <t xml:space="preserve">Impacts of security services on human rights, respecting the rights of community members in relation to use of private or public security; </t>
  </si>
  <si>
    <t xml:space="preserve">Community members, human rights defenders
</t>
  </si>
  <si>
    <t>Local communities, Indigenous, Traditional and Tribal Peoples across the value chain</t>
  </si>
  <si>
    <t xml:space="preserve">Community wellbeing and engagement, including the rights to health and adequate standard of living, appropriate consultation engagement and benefit sharing and access to remedy, and respecting the rights of human rights defenders. </t>
  </si>
  <si>
    <t xml:space="preserve">Community members, human rights defenders (across the value chain)
</t>
  </si>
  <si>
    <r>
      <t xml:space="preserve">(1) As defined in the UNGP Reporting Framework available at </t>
    </r>
    <r>
      <rPr>
        <i/>
        <u/>
        <sz val="8"/>
        <color theme="4"/>
        <rFont val="Arial"/>
        <family val="2"/>
      </rPr>
      <t>https://www.ungpreporting.org/resources/salient-human-rights-issues/</t>
    </r>
    <r>
      <rPr>
        <i/>
        <sz val="8"/>
        <color theme="4"/>
        <rFont val="Arial"/>
        <family val="2"/>
      </rPr>
      <t xml:space="preserve">. </t>
    </r>
    <r>
      <rPr>
        <sz val="8"/>
        <color theme="4"/>
        <rFont val="Arial"/>
        <family val="2"/>
      </rPr>
      <t>UN Guiding Principles for Business and Human Rights, Principle 13 states that the responsibility to respect human rights requires that business enterprises: 
 a. Avoid causing or contributing to adverse human rights impacts through their own activities, and address such impacts when they occur;
 b. Seek to prevent or mitigate adverse human rights impacts that are directly linked to their operations, products or services by their business relationships, even if they have not contributed to those impacts.
(2) The organisations potential to cause or contribute to an adverse impact, and whether it is involved because the impact is directly linked to its operations, products or services by a business relationship.</t>
    </r>
  </si>
  <si>
    <t>ETHICS AND BUSINESS INTEGRITY</t>
  </si>
  <si>
    <t>Compliance with applicable laws and regulations</t>
  </si>
  <si>
    <t>We are not aware of any legal action commenced, continuing or completed against us in FY24 regarding breaches of applicable anti-corruption, anti-money laundering, economic sanctions and competition laws.</t>
  </si>
  <si>
    <t>Legal action commenced, continuing or completed against South32</t>
  </si>
  <si>
    <t>Legal action regarding breaches of anti-corruption laws and regulations</t>
  </si>
  <si>
    <t>Legal action regarding breaches of anti-competition laws and regulations</t>
  </si>
  <si>
    <t>Legal action regarding breaches of economic sanctions or anti-money laundering laws and regulations</t>
  </si>
  <si>
    <r>
      <t>Significant non-compliances with applicable laws and regulations</t>
    </r>
    <r>
      <rPr>
        <vertAlign val="superscript"/>
        <sz val="9.5"/>
        <color theme="4"/>
        <rFont val="Arial"/>
        <family val="2"/>
        <scheme val="minor"/>
      </rPr>
      <t>(1)</t>
    </r>
  </si>
  <si>
    <t>Number of significant non-compliances related to health and safety laws and regulations</t>
  </si>
  <si>
    <t>Number of significant non-compliances related to environment laws and regulations</t>
  </si>
  <si>
    <t>Number of significant non-compliances related to other laws and regulations</t>
  </si>
  <si>
    <r>
      <t xml:space="preserve">(1) South32 define significant non-compliances with laws and regulations based on internal materiality thresholds. This may include non-compliances with laws and regulations that result in significant health, safety, community, reputational, legal, or financial impacts. 
(2) In June 2023, Illawarra Metallurgical Coal entered into an enforceable undertaking with the New South Wales Natural Resources Access Regulator for an alleged breach of the </t>
    </r>
    <r>
      <rPr>
        <i/>
        <sz val="8"/>
        <color theme="4"/>
        <rFont val="Arial"/>
        <family val="2"/>
      </rPr>
      <t>Water Management Act, 2000.</t>
    </r>
    <r>
      <rPr>
        <sz val="8"/>
        <color theme="4"/>
        <rFont val="Arial"/>
        <family val="2"/>
      </rPr>
      <t xml:space="preserve"> More information can be found in our 2023 Sustainable Development Report available at </t>
    </r>
    <r>
      <rPr>
        <i/>
        <u/>
        <sz val="8"/>
        <color theme="4"/>
        <rFont val="Arial"/>
        <family val="2"/>
      </rPr>
      <t>www.south32.net</t>
    </r>
    <r>
      <rPr>
        <sz val="8"/>
        <color theme="4"/>
        <rFont val="Arial"/>
        <family val="2"/>
      </rPr>
      <t>.</t>
    </r>
  </si>
  <si>
    <r>
      <t>Fines and prosecutions (US$)</t>
    </r>
    <r>
      <rPr>
        <vertAlign val="superscript"/>
        <sz val="9.5"/>
        <color theme="4"/>
        <rFont val="Arial"/>
        <family val="2"/>
        <scheme val="minor"/>
      </rPr>
      <t>(1)</t>
    </r>
  </si>
  <si>
    <t>Value of fines and prosecutions – health and safety</t>
  </si>
  <si>
    <t>Value of fines and prosecutions – environment</t>
  </si>
  <si>
    <t>Value of fines and prosecutions – other</t>
  </si>
  <si>
    <t xml:space="preserve">(1) Fines reported from FY23 relate to any significant non-compliances with applicable laws and regulations reported in the respective table. Fines incurred in prior financial years were disclosed based on materiality at that point in time as per superseded GRI guidance. </t>
  </si>
  <si>
    <r>
      <t>Non-monetary sanctions</t>
    </r>
    <r>
      <rPr>
        <vertAlign val="superscript"/>
        <sz val="9.5"/>
        <color theme="4"/>
        <rFont val="Arial"/>
        <family val="2"/>
      </rPr>
      <t>(1)</t>
    </r>
  </si>
  <si>
    <t>Number of non-monetary sanctions – health and safety</t>
  </si>
  <si>
    <t>Number of non-monetary sanctions – environment</t>
  </si>
  <si>
    <t>Number of non-monetary sanctions – other</t>
  </si>
  <si>
    <r>
      <t xml:space="preserve">(1) Non-monetary sanctions reported in this table relate to any significant non-compliances with applicable laws and regulations reported in the respective table. 
(2) In June 2023, Illawarra Metallurgical Coal entered into an enforceable undertaking with the New South Wales Natural Resources Access Regulator for an alleged breach of the </t>
    </r>
    <r>
      <rPr>
        <i/>
        <sz val="8"/>
        <color theme="4"/>
        <rFont val="Arial"/>
        <family val="2"/>
      </rPr>
      <t>Water Management Act, 2000.</t>
    </r>
    <r>
      <rPr>
        <sz val="8"/>
        <color theme="4"/>
        <rFont val="Arial"/>
        <family val="2"/>
      </rPr>
      <t xml:space="preserve"> More information can be found in our 2023 Sustainable Development Report available at </t>
    </r>
    <r>
      <rPr>
        <i/>
        <u/>
        <sz val="8"/>
        <color theme="4"/>
        <rFont val="Arial"/>
        <family val="2"/>
      </rPr>
      <t>www.south32.net</t>
    </r>
    <r>
      <rPr>
        <sz val="8"/>
        <color theme="4"/>
        <rFont val="Arial"/>
        <family val="2"/>
      </rPr>
      <t>.</t>
    </r>
  </si>
  <si>
    <t>Conflict Minerals Statement</t>
  </si>
  <si>
    <t xml:space="preserve">(1) Gold is produced as a by-product of copper concentrate produced at the Sierra Gorda copper mine. </t>
  </si>
  <si>
    <t>Transparency International’s Corruption Perception Index</t>
  </si>
  <si>
    <t>Transparency International's Corruption Perception Index</t>
  </si>
  <si>
    <r>
      <t>Production in countries in the 20 lowest rankings in Transparency International’s Corruption Perception Index</t>
    </r>
    <r>
      <rPr>
        <vertAlign val="superscript"/>
        <sz val="9.5"/>
        <color theme="4"/>
        <rFont val="Arial"/>
        <family val="2"/>
        <scheme val="minor"/>
      </rPr>
      <t>(1)</t>
    </r>
  </si>
  <si>
    <t>Nil</t>
  </si>
  <si>
    <t>(1) South32 does not operate in any of the 20 lowest countries ranked in the Transparency International's Corruption Perception Index.</t>
  </si>
  <si>
    <t>Cyber security</t>
  </si>
  <si>
    <t>Material cyber security breaches</t>
  </si>
  <si>
    <r>
      <t>Number of material cyber security breaches</t>
    </r>
    <r>
      <rPr>
        <vertAlign val="superscript"/>
        <sz val="9.5"/>
        <color theme="4"/>
        <rFont val="Arial"/>
        <family val="2"/>
        <scheme val="minor"/>
      </rPr>
      <t>(1)</t>
    </r>
  </si>
  <si>
    <t>(1) A material cyber security breach is defined as a breach in South32's technology environment which has the potential to significantly damage our business.</t>
  </si>
  <si>
    <t>MODERN SLAVERY</t>
  </si>
  <si>
    <t>Modern slavery metrics</t>
  </si>
  <si>
    <t>Metrics</t>
  </si>
  <si>
    <t>Number of suppliers</t>
  </si>
  <si>
    <r>
      <t>Payments to suppliers</t>
    </r>
    <r>
      <rPr>
        <vertAlign val="superscript"/>
        <sz val="9.5"/>
        <color theme="4"/>
        <rFont val="Arial"/>
        <family val="2"/>
        <scheme val="minor"/>
      </rPr>
      <t>(1)</t>
    </r>
  </si>
  <si>
    <t>US$5.7 billion</t>
  </si>
  <si>
    <t>US$5.0 billion</t>
  </si>
  <si>
    <t>US$5.1 billion</t>
  </si>
  <si>
    <t>US$5.3 billion</t>
  </si>
  <si>
    <t>Number of countries where suppliers are located</t>
  </si>
  <si>
    <t>Number of supplier assessments requested</t>
  </si>
  <si>
    <t>Not available</t>
  </si>
  <si>
    <t>Number of independent audits completed</t>
  </si>
  <si>
    <t>Levels of supply chain audited</t>
  </si>
  <si>
    <t>Direct Suppliers</t>
  </si>
  <si>
    <t>Direct suppliers and sub-suppliers</t>
  </si>
  <si>
    <t>Direct suppliers</t>
  </si>
  <si>
    <t>Labour 
- Recruitment and selection processes.
- Employment contracts.  
Wages and working hours
- Including overtime, rest periods and the 
  provision of maternity leave.
Management systems 
- Having procedures to identify human 
  rights risks within own supply chain.
- Adequately implementing management 
  systems to manage labour rights risks</t>
  </si>
  <si>
    <t xml:space="preserve"> - Excessive overtime and lack of monitoring of 
   systems for overtime. 
 - Poor employee policies (Human Resources 
   and safety) and lack of worker awareness of 
   these policies
 - Inadequate grievance and redress 
   mechanisms.
 - Lack of overall policies in regards to Human 
   Rights and Modern Slavery internally in the 
   organisation </t>
  </si>
  <si>
    <t xml:space="preserve">  - Poor pay practices 
  - Excessive overtime
  - Poor employee policies and lack of worker 
    awareness of these policies
  - Labour management systems policies, 
     procedures and performance
  - Inadequate grievance and redress 
    mechanisms</t>
  </si>
  <si>
    <t xml:space="preserve">  - Poor pay practices
  - Excessive overtime
  - Inadequate rest days
  - Workers not understanding employee 
    contract or employee payment terms, 
    freedom of association,
  - Failure for suppliers to align their 
    management system with South32 Code of 
    Business Conduct
  - Unlawful discipline procedures
  - Inadequate grievance and redress 
    mechanisms
</t>
  </si>
  <si>
    <t>Number of suppliers on Vendor Development Plans (VDP)</t>
  </si>
  <si>
    <t>Number of suppliers completed remedies required under their VDPs</t>
  </si>
  <si>
    <t>Number of suppliers terminated or restricted from business with South32 due to a breach of minimum requirements relating to labour rights or moderns slavery</t>
  </si>
  <si>
    <t>Number of supplier self-assessment questionnaires completed</t>
  </si>
  <si>
    <t>Number of employees receiving modern slavery training</t>
  </si>
  <si>
    <t>Number of supplier entities receiving modern slavery training</t>
  </si>
  <si>
    <t>Number of customers</t>
  </si>
  <si>
    <t>&gt;300</t>
  </si>
  <si>
    <t>Number of countries where customers are located</t>
  </si>
  <si>
    <t>Top 10 countries by spend volume</t>
  </si>
  <si>
    <t>Number of suppliers used FY24</t>
  </si>
  <si>
    <t xml:space="preserve">Percentage of total FY24 supplier spend </t>
  </si>
  <si>
    <r>
      <t>Verisk Maplecroft Modern Slavery Index rating</t>
    </r>
    <r>
      <rPr>
        <b/>
        <vertAlign val="superscript"/>
        <sz val="9.5"/>
        <color theme="4"/>
        <rFont val="Arial"/>
        <family val="2"/>
      </rPr>
      <t>(1)</t>
    </r>
  </si>
  <si>
    <t>Country</t>
  </si>
  <si>
    <t>7.74          Low</t>
  </si>
  <si>
    <t>4.17         High</t>
  </si>
  <si>
    <t>USA</t>
  </si>
  <si>
    <t>5.40    Medium</t>
  </si>
  <si>
    <t>3.60         High</t>
  </si>
  <si>
    <t>2.93         High</t>
  </si>
  <si>
    <t>4.22         High</t>
  </si>
  <si>
    <t>7.06    Medium</t>
  </si>
  <si>
    <t>France</t>
  </si>
  <si>
    <t>7.86          Low</t>
  </si>
  <si>
    <t>China</t>
  </si>
  <si>
    <t>1.88    Extreme</t>
  </si>
  <si>
    <t>Switzerland</t>
  </si>
  <si>
    <t>7.65          Low</t>
  </si>
  <si>
    <t xml:space="preserve">(1) Verisk Maplecroft – Maplecroft Index scores are presented on a scale of 0–10, where 0 represents highest risk and 10 represents lowest risk. </t>
  </si>
  <si>
    <r>
      <t>Suppliers and supplier spend by very high and high risk industry</t>
    </r>
    <r>
      <rPr>
        <vertAlign val="superscript"/>
        <sz val="11"/>
        <color theme="4"/>
        <rFont val="Arial"/>
        <family val="2"/>
      </rPr>
      <t>(1)(2)</t>
    </r>
  </si>
  <si>
    <t>Total FY24 spend (US$ million)</t>
  </si>
  <si>
    <t>Percentage of total FY24 spend</t>
  </si>
  <si>
    <t>Very High Risk</t>
  </si>
  <si>
    <t>Construction of buildings</t>
  </si>
  <si>
    <t>Manufacture of other chemical products not elsewhere classified</t>
  </si>
  <si>
    <t>Quarrying of stone, sand and clay</t>
  </si>
  <si>
    <t>Manufacture of parts and accessories for motor vehicles</t>
  </si>
  <si>
    <t>Manufacture of other chemical products</t>
  </si>
  <si>
    <t>High Risk</t>
  </si>
  <si>
    <t>Electricity, gas, steam and air conditioning supply</t>
  </si>
  <si>
    <t>Mining support service activities</t>
  </si>
  <si>
    <t>Wholesale of other machinery and equipment</t>
  </si>
  <si>
    <t>Manufacture of general-purpose machinery</t>
  </si>
  <si>
    <t>Construction of other civil engineering projects</t>
  </si>
  <si>
    <t>Maritime activities and due diligence</t>
  </si>
  <si>
    <t>Number</t>
  </si>
  <si>
    <t>Number of vessels chartered</t>
  </si>
  <si>
    <r>
      <t>Number of voyages completed</t>
    </r>
    <r>
      <rPr>
        <vertAlign val="superscript"/>
        <sz val="9.5"/>
        <color theme="4"/>
        <rFont val="Arial"/>
        <family val="2"/>
      </rPr>
      <t>(1)</t>
    </r>
  </si>
  <si>
    <r>
      <t>Number of vessels vetted</t>
    </r>
    <r>
      <rPr>
        <vertAlign val="superscript"/>
        <sz val="9.5"/>
        <color theme="4"/>
        <rFont val="Arial"/>
        <family val="2"/>
      </rPr>
      <t xml:space="preserve"> (2)</t>
    </r>
  </si>
  <si>
    <t>Number of inspections of vessels conducted</t>
  </si>
  <si>
    <t>Number of modern slavery audits conducted on vessels</t>
  </si>
  <si>
    <t>Number of vessels put through enhanced due diligence program</t>
  </si>
  <si>
    <r>
      <t>Vessels restricted from doing business with South32 due to failing vetting or inspection</t>
    </r>
    <r>
      <rPr>
        <vertAlign val="superscript"/>
        <sz val="9.5"/>
        <color theme="4"/>
        <rFont val="Arial"/>
        <family val="2"/>
      </rPr>
      <t>(3)</t>
    </r>
  </si>
  <si>
    <t>MANAGING OUR ENVIRONMENTAL IMPACT</t>
  </si>
  <si>
    <r>
      <t xml:space="preserve"> </t>
    </r>
    <r>
      <rPr>
        <sz val="9.5"/>
        <color theme="4"/>
        <rFont val="Arial"/>
        <family val="2"/>
        <scheme val="minor"/>
      </rPr>
      <t>Landholdings, disturbed land, rehabilitated land and conservation</t>
    </r>
  </si>
  <si>
    <r>
      <t xml:space="preserve"> </t>
    </r>
    <r>
      <rPr>
        <sz val="9.5"/>
        <color theme="4"/>
        <rFont val="Arial"/>
        <family val="2"/>
        <scheme val="minor"/>
      </rPr>
      <t>Biodiversity management</t>
    </r>
  </si>
  <si>
    <r>
      <t xml:space="preserve"> </t>
    </r>
    <r>
      <rPr>
        <sz val="9.5"/>
        <color theme="4"/>
        <rFont val="Arial"/>
        <family val="2"/>
        <scheme val="minor"/>
      </rPr>
      <t>Environmental incidents</t>
    </r>
  </si>
  <si>
    <r>
      <t xml:space="preserve"> </t>
    </r>
    <r>
      <rPr>
        <sz val="9.5"/>
        <color theme="4"/>
        <rFont val="Arial"/>
        <family val="2"/>
        <scheme val="minor"/>
      </rPr>
      <t xml:space="preserve">Water accounting overview </t>
    </r>
  </si>
  <si>
    <r>
      <t xml:space="preserve"> </t>
    </r>
    <r>
      <rPr>
        <sz val="9.5"/>
        <color theme="4"/>
        <rFont val="Arial"/>
        <family val="2"/>
        <scheme val="minor"/>
      </rPr>
      <t>Water performance by operation and source/destination</t>
    </r>
  </si>
  <si>
    <r>
      <t xml:space="preserve"> </t>
    </r>
    <r>
      <rPr>
        <sz val="9.5"/>
        <color theme="4"/>
        <rFont val="Arial"/>
        <family val="2"/>
        <scheme val="minor"/>
      </rPr>
      <t>Water performance by quality and source/destination</t>
    </r>
  </si>
  <si>
    <r>
      <t xml:space="preserve"> </t>
    </r>
    <r>
      <rPr>
        <sz val="9.5"/>
        <color theme="4"/>
        <rFont val="Arial"/>
        <family val="2"/>
        <scheme val="minor"/>
      </rPr>
      <t xml:space="preserve">Significant non-compliances </t>
    </r>
  </si>
  <si>
    <r>
      <t xml:space="preserve"> </t>
    </r>
    <r>
      <rPr>
        <sz val="9.5"/>
        <color theme="4"/>
        <rFont val="Arial"/>
        <family val="2"/>
        <scheme val="minor"/>
      </rPr>
      <t>Water accounting terms and definitions</t>
    </r>
  </si>
  <si>
    <r>
      <t xml:space="preserve"> </t>
    </r>
    <r>
      <rPr>
        <sz val="9.5"/>
        <color theme="4"/>
        <rFont val="Arial"/>
        <family val="2"/>
        <scheme val="minor"/>
      </rPr>
      <t>Air emissions</t>
    </r>
  </si>
  <si>
    <r>
      <t xml:space="preserve"> </t>
    </r>
    <r>
      <rPr>
        <sz val="9.5"/>
        <color theme="4"/>
        <rFont val="Arial"/>
        <family val="2"/>
        <scheme val="minor"/>
      </rPr>
      <t>Mineral waste</t>
    </r>
  </si>
  <si>
    <r>
      <t xml:space="preserve"> </t>
    </r>
    <r>
      <rPr>
        <sz val="9.5"/>
        <color theme="4"/>
        <rFont val="Arial"/>
        <family val="2"/>
        <scheme val="minor"/>
      </rPr>
      <t>Contamination</t>
    </r>
  </si>
  <si>
    <r>
      <t xml:space="preserve"> </t>
    </r>
    <r>
      <rPr>
        <sz val="9.5"/>
        <color theme="4"/>
        <rFont val="Arial"/>
        <family val="2"/>
        <scheme val="minor"/>
      </rPr>
      <t>Tailings waste</t>
    </r>
  </si>
  <si>
    <t>WATER</t>
  </si>
  <si>
    <t>This material topic is subject to assurance by KPMG -  refer to the final assurance report in our 2024 Sustainable Development Report.</t>
  </si>
  <si>
    <t xml:space="preserve">Water data has been presented in accordance with the Minerals Council of Australia (MCA) Water Accounting Framework (WAF) meets the ICMM disclosure requirements for water quality. 
Refer to the water accounting terms and definitions section for guidance on water accounting indicators. </t>
  </si>
  <si>
    <t xml:space="preserve">Water accounting overview </t>
  </si>
  <si>
    <t>Megalitres per annum</t>
  </si>
  <si>
    <t>Operational water</t>
  </si>
  <si>
    <t xml:space="preserve">Operational water inputs / withdrawal </t>
  </si>
  <si>
    <t>X</t>
  </si>
  <si>
    <t xml:space="preserve">Operational water outputs / discharge </t>
  </si>
  <si>
    <t>Operational water consumption</t>
  </si>
  <si>
    <t>Recycling and reuse</t>
  </si>
  <si>
    <t>Operational water use</t>
  </si>
  <si>
    <t>[new indicators]</t>
  </si>
  <si>
    <t>Water Efficiency Ratio</t>
  </si>
  <si>
    <t>Other managed water</t>
  </si>
  <si>
    <t xml:space="preserve">Other managed water inputs / withdrawal </t>
  </si>
  <si>
    <t>Other managed water outputs / discharge</t>
  </si>
  <si>
    <t>Other managed water consumption</t>
  </si>
  <si>
    <t>Combined water</t>
  </si>
  <si>
    <t>Total water consumption</t>
  </si>
  <si>
    <r>
      <t>Total discharge</t>
    </r>
    <r>
      <rPr>
        <vertAlign val="superscript"/>
        <sz val="9.5"/>
        <color theme="4"/>
        <rFont val="Arial"/>
        <family val="2"/>
        <scheme val="minor"/>
      </rPr>
      <t>(3)</t>
    </r>
  </si>
  <si>
    <t>[note potential restatement to FY23 value - TBC]</t>
  </si>
  <si>
    <t>[placeholder for footnotes, if required - should now be covered in terms and definitions - should only need to footnote any restatements]</t>
  </si>
  <si>
    <t>Water performance by operation and source/destination</t>
  </si>
  <si>
    <r>
      <rPr>
        <sz val="14"/>
        <color theme="8"/>
        <rFont val="Wingdings"/>
        <charset val="2"/>
      </rPr>
      <t>S</t>
    </r>
    <r>
      <rPr>
        <sz val="9.5"/>
        <color theme="4"/>
        <rFont val="Arial"/>
        <family val="2"/>
        <scheme val="minor"/>
      </rPr>
      <t xml:space="preserve"> represents operations and projects classified as being in an area of baseline water stress</t>
    </r>
  </si>
  <si>
    <t>Source / destination</t>
  </si>
  <si>
    <r>
      <t>FY24 
Total</t>
    </r>
    <r>
      <rPr>
        <vertAlign val="superscript"/>
        <sz val="9.5"/>
        <color theme="4"/>
        <rFont val="Arial"/>
        <family val="2"/>
        <scheme val="minor"/>
      </rPr>
      <t>(1)</t>
    </r>
  </si>
  <si>
    <r>
      <rPr>
        <b/>
        <sz val="14"/>
        <color theme="8"/>
        <rFont val="Wingdings"/>
        <charset val="2"/>
      </rPr>
      <t>S</t>
    </r>
    <r>
      <rPr>
        <b/>
        <sz val="9.5"/>
        <color theme="4"/>
        <rFont val="Arial"/>
        <family val="2"/>
        <scheme val="minor"/>
      </rPr>
      <t xml:space="preserve"> Hermosa </t>
    </r>
  </si>
  <si>
    <r>
      <rPr>
        <b/>
        <sz val="14"/>
        <color theme="8"/>
        <rFont val="Wingdings"/>
        <charset val="2"/>
      </rPr>
      <t>S</t>
    </r>
    <r>
      <rPr>
        <b/>
        <sz val="9.5"/>
        <color theme="4"/>
        <rFont val="Arial"/>
        <family val="2"/>
        <scheme val="minor"/>
      </rPr>
      <t xml:space="preserve"> IMC</t>
    </r>
  </si>
  <si>
    <r>
      <rPr>
        <b/>
        <sz val="14"/>
        <color theme="8"/>
        <rFont val="Wingdings"/>
        <charset val="2"/>
      </rPr>
      <t>S</t>
    </r>
    <r>
      <rPr>
        <b/>
        <sz val="9.5"/>
        <color theme="4"/>
        <rFont val="Arial"/>
        <family val="2"/>
        <scheme val="minor"/>
      </rPr>
      <t xml:space="preserve"> South Africa Manganese</t>
    </r>
    <r>
      <rPr>
        <vertAlign val="superscript"/>
        <sz val="9.5"/>
        <color theme="4"/>
        <rFont val="Arial"/>
        <family val="2"/>
        <scheme val="minor"/>
      </rPr>
      <t>(2)</t>
    </r>
  </si>
  <si>
    <r>
      <rPr>
        <b/>
        <sz val="14"/>
        <color theme="8"/>
        <rFont val="Wingdings"/>
        <charset val="2"/>
      </rPr>
      <t>S</t>
    </r>
    <r>
      <rPr>
        <b/>
        <sz val="9.5"/>
        <color theme="4"/>
        <rFont val="Arial"/>
        <family val="2"/>
        <scheme val="minor"/>
      </rPr>
      <t xml:space="preserve"> Mozal Aluminium</t>
    </r>
  </si>
  <si>
    <r>
      <rPr>
        <b/>
        <sz val="14"/>
        <color theme="8"/>
        <rFont val="Wingdings"/>
        <charset val="2"/>
      </rPr>
      <t>S</t>
    </r>
    <r>
      <rPr>
        <b/>
        <sz val="9.5"/>
        <color theme="4"/>
        <rFont val="Arial"/>
        <family val="2"/>
        <scheme val="minor"/>
      </rPr>
      <t xml:space="preserve"> Worsley Alumina</t>
    </r>
  </si>
  <si>
    <t>Surface water</t>
  </si>
  <si>
    <t>Groundwater</t>
  </si>
  <si>
    <t>Seawater</t>
  </si>
  <si>
    <t>Third party water</t>
  </si>
  <si>
    <t>Other</t>
  </si>
  <si>
    <t>Evaporation</t>
  </si>
  <si>
    <t>Entrainment</t>
  </si>
  <si>
    <t>Other losses</t>
  </si>
  <si>
    <t>Operational Water Use</t>
  </si>
  <si>
    <t>Other managed water inputs / withdrawal</t>
  </si>
  <si>
    <t>Total discharge</t>
  </si>
  <si>
    <t xml:space="preserve">(1) FY24 totals also include water performance for other facilities that water data is collected, including our corporate office in Perth and other non-operational facilities. 
(2) Mamatwan and Wessels mines are in areas of baseline water stress, while the Metalloys smelter is out of for baseline water stress assessment while in care and maintenance. South Africa Manganese totals include all three facilities.   											</t>
  </si>
  <si>
    <t>Water performance by quality and source/destination</t>
  </si>
  <si>
    <t>All operations</t>
  </si>
  <si>
    <r>
      <t xml:space="preserve">Operations in areas of water baseline stress </t>
    </r>
    <r>
      <rPr>
        <b/>
        <sz val="14"/>
        <color theme="8"/>
        <rFont val="Wingdings"/>
        <charset val="2"/>
      </rPr>
      <t>S</t>
    </r>
    <r>
      <rPr>
        <b/>
        <vertAlign val="superscript"/>
        <sz val="9.5"/>
        <color theme="4"/>
        <rFont val="Arial"/>
        <family val="2"/>
        <scheme val="minor"/>
      </rPr>
      <t>(1)(2)</t>
    </r>
    <r>
      <rPr>
        <b/>
        <sz val="14"/>
        <color theme="8"/>
        <rFont val="Wingdings"/>
        <charset val="2"/>
      </rPr>
      <t xml:space="preserve"> </t>
    </r>
  </si>
  <si>
    <t>Volume of water by quality</t>
  </si>
  <si>
    <t>Type 1</t>
  </si>
  <si>
    <t>Type 2</t>
  </si>
  <si>
    <t>Type 3</t>
  </si>
  <si>
    <t>High</t>
  </si>
  <si>
    <t>Low</t>
  </si>
  <si>
    <t>FY24
Total</t>
  </si>
  <si>
    <t>FY24 
Total</t>
  </si>
  <si>
    <r>
      <t>Other managed water consumption</t>
    </r>
    <r>
      <rPr>
        <vertAlign val="superscript"/>
        <sz val="9.5"/>
        <color rgb="FF304242"/>
        <rFont val="Arial"/>
        <family val="2"/>
        <scheme val="minor"/>
      </rPr>
      <t>(4)</t>
    </r>
  </si>
  <si>
    <r>
      <t>Combined water</t>
    </r>
    <r>
      <rPr>
        <vertAlign val="superscript"/>
        <sz val="9.5"/>
        <color rgb="FF4A4D4E"/>
        <rFont val="Arial"/>
        <family val="2"/>
        <scheme val="minor"/>
      </rPr>
      <t>(3)</t>
    </r>
  </si>
  <si>
    <r>
      <t>Total discharge</t>
    </r>
    <r>
      <rPr>
        <vertAlign val="superscript"/>
        <sz val="9.5"/>
        <color rgb="FF304242"/>
        <rFont val="Arial"/>
        <family val="2"/>
        <scheme val="minor"/>
      </rPr>
      <t>(5)</t>
    </r>
  </si>
  <si>
    <r>
      <rPr>
        <sz val="8"/>
        <color theme="4"/>
        <rFont val="Arial"/>
        <family val="2"/>
        <scheme val="minor"/>
      </rPr>
      <t>(1) FY24 data includes the following operations: Worsley Alumina Refinery, Illawarra Metallurgical Coal, South Africa Manganese (Mamatwan and Wessels mines only); as well as the Hermosa project, all of which contribute to South32 total water inputs and outputs. 
These figures exclude Cerro Matoso, Hillside Aluminium, Mozal Aluminium, Metalloys, Cannington, Australia Manganese, Worsley Alumina Mine and Materials operations, Bayside, Eagle Downs and Mine Closure NPI projects, and corporate offices.
(2)</t>
    </r>
    <r>
      <rPr>
        <sz val="8"/>
        <color rgb="FFFF00FF"/>
        <rFont val="Arial"/>
        <family val="2"/>
        <scheme val="minor"/>
      </rPr>
      <t xml:space="preserve"> [X] </t>
    </r>
    <r>
      <rPr>
        <sz val="8"/>
        <color theme="4"/>
        <rFont val="Arial"/>
        <family val="2"/>
        <scheme val="minor"/>
      </rPr>
      <t xml:space="preserve">per cent of our operations are classified as being in an area of baseline water stress. </t>
    </r>
    <r>
      <rPr>
        <sz val="8"/>
        <color rgb="FFFF00FF"/>
        <rFont val="Arial"/>
        <family val="2"/>
        <scheme val="minor"/>
      </rPr>
      <t xml:space="preserve">			</t>
    </r>
  </si>
  <si>
    <t>.</t>
  </si>
  <si>
    <t>Significant non-compliances with water quality permits, standards, and regulations</t>
  </si>
  <si>
    <r>
      <t>Incidents of non-compliance associated with water quality permits, standards and regulations</t>
    </r>
    <r>
      <rPr>
        <vertAlign val="superscript"/>
        <sz val="9.5"/>
        <color theme="4"/>
        <rFont val="Arial"/>
        <family val="2"/>
        <scheme val="minor"/>
      </rPr>
      <t>(1)</t>
    </r>
  </si>
  <si>
    <r>
      <t xml:space="preserve">(1) In FY24 we reported </t>
    </r>
    <r>
      <rPr>
        <sz val="8"/>
        <color rgb="FFFF00FF"/>
        <rFont val="Arial"/>
        <family val="2"/>
        <scheme val="minor"/>
      </rPr>
      <t>no incidents</t>
    </r>
    <r>
      <rPr>
        <sz val="8"/>
        <color theme="4"/>
        <rFont val="Arial"/>
        <family val="2"/>
        <scheme val="minor"/>
      </rPr>
      <t xml:space="preserve"> of non-compliance associated with water quality permits, standards and regulations which resulted in formal enforcement action(s). </t>
    </r>
  </si>
  <si>
    <t>Water accounting terms and definitions</t>
  </si>
  <si>
    <t>Water accounting term</t>
  </si>
  <si>
    <t>Definition</t>
  </si>
  <si>
    <t>Managed water categories</t>
  </si>
  <si>
    <t>Water that enters the operational water system used to supply operational water demand and is therefore available for use by the site within an operational task or activity.</t>
  </si>
  <si>
    <t>Water which is actively managed (eg physically pumped, actively treated or has material consumptive losses) by the operation but not used in an operational task or activity.</t>
  </si>
  <si>
    <t>Combined water consists of both operational water and other managed water.</t>
  </si>
  <si>
    <t>Interactions with water</t>
  </si>
  <si>
    <t>Water withdrawal (inputs)</t>
  </si>
  <si>
    <t>Water drawn from the environment (surface water, groundwater or seawater) or purchased from third parties, for use in a task or activity.</t>
  </si>
  <si>
    <t>Water discharge (outputs)</t>
  </si>
  <si>
    <t>Water that is released from the operational water system by being discharged back to the environment, piped to third parties, or consumed (removed by evaporation, entrainment in product, waste or other losses, and not released back to the water environment), following use in an operational task or activity.</t>
  </si>
  <si>
    <t>Water consumption</t>
  </si>
  <si>
    <t>Water that is removed by evaporation, entrainment (in product or waste) or other losses, and not released back to surface water, groundwater, seawater or a third party.</t>
  </si>
  <si>
    <t>Recycled / reused water</t>
  </si>
  <si>
    <t>Water that has been used in an operational task and is recovered and used again in an operational task, either without (reuse) or with (recycle) treatment.</t>
  </si>
  <si>
    <t>Sum of operational water withdrawals (inputs) and and operational water recycled / reuse.</t>
  </si>
  <si>
    <t>Water sources and destinations</t>
  </si>
  <si>
    <t>Water that occurs naturally on the Earth’s surface in ice sheets, ice caps, glaciers, icebergs, bogs, ponds, lakes, rivers, and streams.</t>
  </si>
  <si>
    <t>Water below the surface of the Earth stored in pore spaces and fractures within rock or layers of sand and gravel (aquifers).</t>
  </si>
  <si>
    <t>Water in a sea or in an ocean.</t>
  </si>
  <si>
    <t>Water provided by, or to, an entity that is external to the site or company, eg a municipality, utility provider, industrial company or community.</t>
  </si>
  <si>
    <t xml:space="preserve"> 'Other' water outputs - see water consumption.</t>
  </si>
  <si>
    <t>Areas of baseline water stress</t>
  </si>
  <si>
    <t>Baseline water stress</t>
  </si>
  <si>
    <t>Each year we assess our operations and projects for exposure to baseline water stress using the World Resources Institute (WRI) Aqueduct Tool (v4.0), supplemented by an assessment of local context and catchment conditions. The FY24 WRI assessment identified that Illawarra Metallurgical Coal (IMC), South Africa Manganese and the Hermosa project continue to be exposed to baseline water stress. While Worsley Alumina was found to no longer be located in an area experiencing baseline water stress, the operation continues to be exposed to material water-related risks when considering other factors such as local operating context and catchment conditions.</t>
  </si>
  <si>
    <t xml:space="preserve">
</t>
  </si>
  <si>
    <t>BIODIVERSITY</t>
  </si>
  <si>
    <t>Landholdings, disturbed land, rehabilitated land and conservation</t>
  </si>
  <si>
    <t>South32 total landholdings (hectares)</t>
  </si>
  <si>
    <r>
      <t>Total South32 landholdings – land owned, leased or managed</t>
    </r>
    <r>
      <rPr>
        <vertAlign val="superscript"/>
        <sz val="9.5"/>
        <color theme="4"/>
        <rFont val="Arial"/>
        <family val="2"/>
        <scheme val="minor"/>
      </rPr>
      <t>(1)</t>
    </r>
  </si>
  <si>
    <r>
      <t>Total disturbed landholdings</t>
    </r>
    <r>
      <rPr>
        <vertAlign val="superscript"/>
        <sz val="9.5"/>
        <color theme="4"/>
        <rFont val="Arial"/>
        <family val="2"/>
        <scheme val="minor"/>
      </rPr>
      <t>(2)</t>
    </r>
  </si>
  <si>
    <t>Land classified disturbed</t>
  </si>
  <si>
    <t>Land under active rehabilitation</t>
  </si>
  <si>
    <r>
      <t>Percentage of disturbed land under active rehabilitation</t>
    </r>
    <r>
      <rPr>
        <vertAlign val="superscript"/>
        <sz val="9.5"/>
        <color theme="4"/>
        <rFont val="Arial"/>
        <family val="2"/>
        <scheme val="minor"/>
      </rPr>
      <t>(3)</t>
    </r>
  </si>
  <si>
    <t>Newly disturbed land (hectares)</t>
  </si>
  <si>
    <t>Newly rehabilitated land (hectares)</t>
  </si>
  <si>
    <r>
      <t>Land set aside for conservation</t>
    </r>
    <r>
      <rPr>
        <vertAlign val="superscript"/>
        <sz val="9.5"/>
        <color theme="4"/>
        <rFont val="Arial"/>
        <family val="2"/>
        <scheme val="minor"/>
      </rPr>
      <t>(4)</t>
    </r>
  </si>
  <si>
    <r>
      <rPr>
        <sz val="8"/>
        <color rgb="FF304242"/>
        <rFont val="Arial"/>
        <family val="2"/>
        <scheme val="minor"/>
      </rPr>
      <t xml:space="preserve">(1) South32 total landholdings owned, leased or managed includes Bayside smelter at Hillside Aluminium which is in care and maintenance, Eagle Downs Metallurgical Coal project (sale in progress), Metalloys which is in care and maintenance (sale in progress), and Illawarra Metallurgical Coal (sale in progress). 
(2) Represents the total landholdings which have been disturbed by our operations and is the sum of land classified as disturbed (and not under rehabilitation) and land that is under active rehabilitation.
</t>
    </r>
    <r>
      <rPr>
        <sz val="8"/>
        <color theme="3"/>
        <rFont val="Arial"/>
        <family val="2"/>
        <scheme val="minor"/>
      </rPr>
      <t>(3) Represents the proportion of total disturbed landholdings which are under active rehabilitation. This calculation uses 'Total disturbed landholdings' as the denominator, and  'Land under active rehabilitation' as the numerator.</t>
    </r>
    <r>
      <rPr>
        <sz val="8"/>
        <color rgb="FF304242"/>
        <rFont val="Arial"/>
        <family val="2"/>
        <scheme val="minor"/>
      </rPr>
      <t xml:space="preserve">
</t>
    </r>
    <r>
      <rPr>
        <sz val="8"/>
        <color theme="3"/>
        <rFont val="Arial"/>
        <family val="2"/>
        <scheme val="minor"/>
      </rPr>
      <t xml:space="preserve">(4) Land set aside for conservation includes forest ecosystem restoration and agroforestry at Cerro Matoso, stewardship (offset) sites at Illawarra Metallurgical Coal, and areas of significant conservation value, ecological restoration and habitat protection at Worsley Alumina. </t>
    </r>
  </si>
  <si>
    <t>FY24 landholdings by operation (hectares)</t>
  </si>
  <si>
    <t>Total landholdings owned, leased or managed</t>
  </si>
  <si>
    <t xml:space="preserve">Australia  </t>
  </si>
  <si>
    <t>Illawarra Metallurgical Coal (IMC)</t>
  </si>
  <si>
    <t xml:space="preserve">South America </t>
  </si>
  <si>
    <t>Southern Africa</t>
  </si>
  <si>
    <t>North America</t>
  </si>
  <si>
    <r>
      <t>South32 total</t>
    </r>
    <r>
      <rPr>
        <b/>
        <vertAlign val="superscript"/>
        <sz val="9.5"/>
        <color theme="4"/>
        <rFont val="Arial"/>
        <family val="2"/>
      </rPr>
      <t>(1)</t>
    </r>
  </si>
  <si>
    <t>Landholdings disturbed and under active rehabilitation</t>
  </si>
  <si>
    <t xml:space="preserve">Disturbance and progressive rehabilitation </t>
  </si>
  <si>
    <t>Land classified as disturbed</t>
  </si>
  <si>
    <t>South32 total</t>
  </si>
  <si>
    <t>Biodiversity management</t>
  </si>
  <si>
    <t>Closure and biodiversity management</t>
  </si>
  <si>
    <r>
      <t>Number of South32 operations</t>
    </r>
    <r>
      <rPr>
        <vertAlign val="superscript"/>
        <sz val="9.5"/>
        <color theme="4"/>
        <rFont val="Arial"/>
        <family val="2"/>
      </rPr>
      <t>(1)</t>
    </r>
  </si>
  <si>
    <t>Not disclosed in prior years</t>
  </si>
  <si>
    <t xml:space="preserve">Number of South32 operations with closure plans </t>
  </si>
  <si>
    <t xml:space="preserve">Percentage of operations with closure plans </t>
  </si>
  <si>
    <r>
      <t>Percentage of required operations with biodiversity management plans</t>
    </r>
    <r>
      <rPr>
        <vertAlign val="superscript"/>
        <sz val="9.5"/>
        <color theme="4"/>
        <rFont val="Arial"/>
        <family val="2"/>
        <scheme val="minor"/>
      </rPr>
      <t>(2)</t>
    </r>
  </si>
  <si>
    <t>(1) Includes Australia Manganese, Cannington, Cerro Matoso, Hillside Aluminium, Illawarra Metallurgical Coal, Mozal Aluminium, South Africa Manganese and Worsley Alumina.
(2) All South32 operations have a biodiversity management plan in place, with the exception of Mozal Aluminium. Mozal Aluminium's biodiversity risk and opportunity screening assessment (completed in December 2023) found the smelter's biodiversity risk to be low.</t>
  </si>
  <si>
    <r>
      <t>Red list &amp; national conservation list species</t>
    </r>
    <r>
      <rPr>
        <b/>
        <vertAlign val="superscript"/>
        <sz val="9.5"/>
        <color theme="4"/>
        <rFont val="Arial"/>
        <family val="2"/>
        <scheme val="minor"/>
      </rPr>
      <t>(1)</t>
    </r>
  </si>
  <si>
    <t>Critically 
endangered</t>
  </si>
  <si>
    <t>Endangered</t>
  </si>
  <si>
    <t>Vulnerable</t>
  </si>
  <si>
    <t>Near
threatened</t>
  </si>
  <si>
    <t>Least concern</t>
  </si>
  <si>
    <t>Designated protected areas and high conservation value areas</t>
  </si>
  <si>
    <r>
      <t>Type of Operation</t>
    </r>
    <r>
      <rPr>
        <vertAlign val="superscript"/>
        <sz val="9.5"/>
        <color theme="4"/>
        <rFont val="Arial"/>
        <family val="2"/>
      </rPr>
      <t>(1)</t>
    </r>
  </si>
  <si>
    <t>Habitat type</t>
  </si>
  <si>
    <r>
      <t>Area classification</t>
    </r>
    <r>
      <rPr>
        <vertAlign val="superscript"/>
        <sz val="9.5"/>
        <color theme="4"/>
        <rFont val="Arial"/>
        <family val="2"/>
      </rPr>
      <t>(2)</t>
    </r>
  </si>
  <si>
    <t>Area name</t>
  </si>
  <si>
    <r>
      <t>Proximity</t>
    </r>
    <r>
      <rPr>
        <vertAlign val="superscript"/>
        <sz val="9.5"/>
        <color theme="4"/>
        <rFont val="Arial"/>
        <family val="2"/>
      </rPr>
      <t>(3)</t>
    </r>
  </si>
  <si>
    <t>Basis of recognition</t>
  </si>
  <si>
    <t>Designation type</t>
  </si>
  <si>
    <r>
      <t>IUCN category</t>
    </r>
    <r>
      <rPr>
        <vertAlign val="superscript"/>
        <sz val="9.5"/>
        <color theme="4"/>
        <rFont val="Arial"/>
        <family val="2"/>
      </rPr>
      <t>(4)</t>
    </r>
  </si>
  <si>
    <r>
      <t>Size of operational site (ha)</t>
    </r>
    <r>
      <rPr>
        <vertAlign val="superscript"/>
        <sz val="9.5"/>
        <color theme="4"/>
        <rFont val="Arial"/>
        <family val="2"/>
      </rPr>
      <t>(5)</t>
    </r>
  </si>
  <si>
    <t>Size of common land on or overlapping DPA or HCVA (ha)</t>
  </si>
  <si>
    <t>Extractive</t>
  </si>
  <si>
    <t>Maritime</t>
  </si>
  <si>
    <t>DPA</t>
  </si>
  <si>
    <t>Great Barrier Reef</t>
  </si>
  <si>
    <t>Adjacent to</t>
  </si>
  <si>
    <t>Inscribed</t>
  </si>
  <si>
    <t>International</t>
  </si>
  <si>
    <t>IV</t>
  </si>
  <si>
    <t>Great Barrier Reef Marine Park</t>
  </si>
  <si>
    <t>In the area</t>
  </si>
  <si>
    <t>Designated</t>
  </si>
  <si>
    <t>National</t>
  </si>
  <si>
    <t>Ia</t>
  </si>
  <si>
    <t>Great Barrier Reef Coast</t>
  </si>
  <si>
    <t>VI</t>
  </si>
  <si>
    <t>Terrestrial</t>
  </si>
  <si>
    <t>Biodiversity Offset Area on Trepell Special Lease</t>
  </si>
  <si>
    <t>Biodiversity Agreement</t>
  </si>
  <si>
    <t>Not Applicable</t>
  </si>
  <si>
    <t>Anindilyakwa Indigenous Protected Area</t>
  </si>
  <si>
    <t>Terrestrial and Inland Waters Protected Areas</t>
  </si>
  <si>
    <t>V</t>
  </si>
  <si>
    <t>Shale Sandstone Transition Forest Offset/APN W</t>
  </si>
  <si>
    <t>Contains portions of</t>
  </si>
  <si>
    <t>Biodiversity Stewardship Agreement</t>
  </si>
  <si>
    <t>Cumberland Plain Woodland Offset/VS6 Offset</t>
  </si>
  <si>
    <t>Designated Environmental Offset</t>
  </si>
  <si>
    <t>Dharawal National Park</t>
  </si>
  <si>
    <t>National Park</t>
  </si>
  <si>
    <t>II</t>
  </si>
  <si>
    <t>Illawarra Escarpment State Conservation Area</t>
  </si>
  <si>
    <t>State Conservation Area</t>
  </si>
  <si>
    <t>WaterNSW Special Area</t>
  </si>
  <si>
    <t>Special Area - Drinking Water Catchment</t>
  </si>
  <si>
    <t>Nepean River Biodiversity Stewardship Site</t>
  </si>
  <si>
    <t>Persoonia hirsuta Offset</t>
  </si>
  <si>
    <t>Cataract River Biodiversity Stewardship Site</t>
  </si>
  <si>
    <t>Extractive/
Manufacturing</t>
  </si>
  <si>
    <t>HCVA</t>
  </si>
  <si>
    <t>Tunnel Road Heath area and heath vegetation types</t>
  </si>
  <si>
    <t>Recognised internally and by the government agency</t>
  </si>
  <si>
    <t>Wandoo Woodland</t>
  </si>
  <si>
    <t>Old Growth Forest</t>
  </si>
  <si>
    <t>Unique Flora Habitats</t>
  </si>
  <si>
    <t>Parque Natural Nacional Paramillo</t>
  </si>
  <si>
    <t>Reserva Natural de la Sociedad Civil Santa Fe</t>
  </si>
  <si>
    <t>Reserva Natural de la Sociedad Civil Santa Isabel</t>
  </si>
  <si>
    <t>Reserva Forestal Protectora Regional Serranìa del Pinche</t>
  </si>
  <si>
    <t>Parque Nacional Natural Munchique</t>
  </si>
  <si>
    <t>Freshwater</t>
  </si>
  <si>
    <t>Del Complejo de Humedadeles de Ayapel</t>
  </si>
  <si>
    <r>
      <t>(1) Extractive is defined as mining, exploration, and closure activities relating to mining, including transportation. 
      Manufacturing / production includes pastoral activities, refineries and other locations where products are made. Some operated assets may include both. 
(2) Designated Protected Area (DPA) or High Conservation Value Area (HCVA).
(3)</t>
    </r>
    <r>
      <rPr>
        <b/>
        <sz val="8"/>
        <color theme="4"/>
        <rFont val="Arial"/>
        <family val="2"/>
      </rPr>
      <t xml:space="preserve"> In the Area </t>
    </r>
    <r>
      <rPr>
        <sz val="8"/>
        <color theme="4"/>
        <rFont val="Arial"/>
        <family val="2"/>
      </rPr>
      <t xml:space="preserve">= The entire operated asset occurs within the DPA / HCVA boundary or the entire DPA / HCVA site occurs within the boundary of the operated asset. 
     </t>
    </r>
    <r>
      <rPr>
        <b/>
        <sz val="8"/>
        <color theme="4"/>
        <rFont val="Arial"/>
        <family val="2"/>
      </rPr>
      <t xml:space="preserve"> Adjacent to</t>
    </r>
    <r>
      <rPr>
        <sz val="8"/>
        <color theme="4"/>
        <rFont val="Arial"/>
        <family val="2"/>
      </rPr>
      <t xml:space="preserve"> = The operated asset occurs within 500 metres of the boundary. 
      </t>
    </r>
    <r>
      <rPr>
        <b/>
        <sz val="8"/>
        <color theme="4"/>
        <rFont val="Arial"/>
        <family val="2"/>
      </rPr>
      <t xml:space="preserve">Contains portions of </t>
    </r>
    <r>
      <rPr>
        <sz val="8"/>
        <color theme="4"/>
        <rFont val="Arial"/>
        <family val="2"/>
      </rPr>
      <t xml:space="preserve">= The operated asset contains some but not all of the DPA / HCVA site or the DPA / HCVA site contains some but not all of the operated asset.
(4) IUCN categories include: </t>
    </r>
    <r>
      <rPr>
        <b/>
        <sz val="8"/>
        <color theme="4"/>
        <rFont val="Arial"/>
        <family val="2"/>
      </rPr>
      <t>Ia</t>
    </r>
    <r>
      <rPr>
        <sz val="8"/>
        <color theme="4"/>
        <rFont val="Arial"/>
        <family val="2"/>
      </rPr>
      <t xml:space="preserve"> = strict nature reserve; </t>
    </r>
    <r>
      <rPr>
        <b/>
        <sz val="8"/>
        <color theme="4"/>
        <rFont val="Arial"/>
        <family val="2"/>
      </rPr>
      <t>Ib</t>
    </r>
    <r>
      <rPr>
        <sz val="8"/>
        <color theme="4"/>
        <rFont val="Arial"/>
        <family val="2"/>
      </rPr>
      <t xml:space="preserve"> = wilderness area; </t>
    </r>
    <r>
      <rPr>
        <b/>
        <sz val="8"/>
        <color theme="4"/>
        <rFont val="Arial"/>
        <family val="2"/>
      </rPr>
      <t>II</t>
    </r>
    <r>
      <rPr>
        <sz val="8"/>
        <color theme="4"/>
        <rFont val="Arial"/>
        <family val="2"/>
      </rPr>
      <t xml:space="preserve"> = national park; </t>
    </r>
    <r>
      <rPr>
        <b/>
        <sz val="8"/>
        <color theme="4"/>
        <rFont val="Arial"/>
        <family val="2"/>
      </rPr>
      <t>III</t>
    </r>
    <r>
      <rPr>
        <sz val="8"/>
        <color theme="4"/>
        <rFont val="Arial"/>
        <family val="2"/>
      </rPr>
      <t xml:space="preserve"> = natural monument or feature; </t>
    </r>
    <r>
      <rPr>
        <b/>
        <sz val="8"/>
        <color theme="4"/>
        <rFont val="Arial"/>
        <family val="2"/>
      </rPr>
      <t>IV</t>
    </r>
    <r>
      <rPr>
        <sz val="8"/>
        <color theme="4"/>
        <rFont val="Arial"/>
        <family val="2"/>
      </rPr>
      <t xml:space="preserve"> = habitat or species management area; </t>
    </r>
    <r>
      <rPr>
        <b/>
        <sz val="8"/>
        <color theme="4"/>
        <rFont val="Arial"/>
        <family val="2"/>
      </rPr>
      <t>V</t>
    </r>
    <r>
      <rPr>
        <sz val="8"/>
        <color theme="4"/>
        <rFont val="Arial"/>
        <family val="2"/>
      </rPr>
      <t xml:space="preserve"> = protected landscape or seascape; </t>
    </r>
    <r>
      <rPr>
        <b/>
        <sz val="8"/>
        <color theme="4"/>
        <rFont val="Arial"/>
        <family val="2"/>
      </rPr>
      <t>VI</t>
    </r>
    <r>
      <rPr>
        <sz val="8"/>
        <color theme="4"/>
        <rFont val="Arial"/>
        <family val="2"/>
      </rPr>
      <t xml:space="preserve"> = protected area with sustainable use of natural resources. 
(5) Size of the operational site reflects the total landholdings for the operation. </t>
    </r>
  </si>
  <si>
    <t>Environmental incidents</t>
  </si>
  <si>
    <r>
      <t>Significant environmental incidents</t>
    </r>
    <r>
      <rPr>
        <vertAlign val="superscript"/>
        <sz val="9.5"/>
        <color theme="4"/>
        <rFont val="Arial"/>
        <family val="2"/>
        <scheme val="minor"/>
      </rPr>
      <t>(1)</t>
    </r>
  </si>
  <si>
    <t>(1) Significant environmental incidents are the total of actual significant events resulting in an actual severity level 4 or greater environment impact.</t>
  </si>
  <si>
    <t xml:space="preserve">Water data has been presented in accordance with the Minerals Council of Australia Water Accounting Framework and meets the ICMM disclosure requirements for water quality. 
Refer to the water accounting terms and definitions section for guidance on water accounting indicators. </t>
  </si>
  <si>
    <r>
      <t>66,962</t>
    </r>
    <r>
      <rPr>
        <i/>
        <vertAlign val="superscript"/>
        <sz val="9.5"/>
        <color theme="4"/>
        <rFont val="Arial"/>
        <family val="2"/>
        <scheme val="minor"/>
      </rPr>
      <t>(1)</t>
    </r>
  </si>
  <si>
    <r>
      <t>87,105</t>
    </r>
    <r>
      <rPr>
        <i/>
        <vertAlign val="superscript"/>
        <sz val="9.5"/>
        <color theme="4"/>
        <rFont val="Arial"/>
        <family val="2"/>
        <scheme val="minor"/>
      </rPr>
      <t>(1)</t>
    </r>
  </si>
  <si>
    <r>
      <t>76,530</t>
    </r>
    <r>
      <rPr>
        <i/>
        <vertAlign val="superscript"/>
        <sz val="9.5"/>
        <color theme="4"/>
        <rFont val="Arial"/>
        <family val="2"/>
        <scheme val="minor"/>
      </rPr>
      <t>(1)</t>
    </r>
  </si>
  <si>
    <t>Water to tasks</t>
  </si>
  <si>
    <t>Operational water efficiency</t>
  </si>
  <si>
    <r>
      <t>77,111</t>
    </r>
    <r>
      <rPr>
        <i/>
        <vertAlign val="superscript"/>
        <sz val="9.5"/>
        <color theme="4"/>
        <rFont val="Arial"/>
        <family val="2"/>
        <scheme val="minor"/>
      </rPr>
      <t>(1)</t>
    </r>
  </si>
  <si>
    <r>
      <t>130,704</t>
    </r>
    <r>
      <rPr>
        <i/>
        <vertAlign val="superscript"/>
        <sz val="9.5"/>
        <color theme="4"/>
        <rFont val="Arial"/>
        <family val="2"/>
        <scheme val="minor"/>
      </rPr>
      <t>(1)</t>
    </r>
  </si>
  <si>
    <t>(1) FY23 water data has been updated to improve the classification and reporting of water data. Changes are immaterial - total water consumption decreased by 4%, total discharge decreased by 2%, operational water inputs decreased by 0.03%, operational water outputs increased by 0.5% and operational water consumption increased by 0.4%</t>
  </si>
  <si>
    <r>
      <rPr>
        <sz val="14"/>
        <color theme="8"/>
        <rFont val="Wingdings"/>
        <charset val="2"/>
      </rPr>
      <t>S</t>
    </r>
    <r>
      <rPr>
        <sz val="9.5"/>
        <color theme="4"/>
        <rFont val="Arial"/>
        <family val="2"/>
        <scheme val="minor"/>
      </rPr>
      <t xml:space="preserve"> Represents operations and projects classified in FY24 as being in baseline water stress</t>
    </r>
    <r>
      <rPr>
        <vertAlign val="superscript"/>
        <sz val="9.5"/>
        <color theme="4"/>
        <rFont val="Arial"/>
        <family val="2"/>
        <scheme val="minor"/>
      </rPr>
      <t>(1)</t>
    </r>
  </si>
  <si>
    <r>
      <t>FY24 
Total</t>
    </r>
    <r>
      <rPr>
        <vertAlign val="superscript"/>
        <sz val="9.5"/>
        <color theme="4"/>
        <rFont val="Arial"/>
        <family val="2"/>
        <scheme val="minor"/>
      </rPr>
      <t>(2)</t>
    </r>
  </si>
  <si>
    <r>
      <rPr>
        <b/>
        <sz val="14"/>
        <color theme="8"/>
        <rFont val="Wingdings"/>
        <charset val="2"/>
      </rPr>
      <t>S</t>
    </r>
    <r>
      <rPr>
        <b/>
        <sz val="9.5"/>
        <color theme="4"/>
        <rFont val="Arial"/>
        <family val="2"/>
        <scheme val="minor"/>
      </rPr>
      <t xml:space="preserve"> Hermosa </t>
    </r>
    <r>
      <rPr>
        <b/>
        <sz val="9.5"/>
        <color theme="4"/>
        <rFont val="Arial"/>
        <family val="2"/>
        <charset val="2"/>
        <scheme val="minor"/>
      </rPr>
      <t>Project</t>
    </r>
  </si>
  <si>
    <r>
      <rPr>
        <b/>
        <sz val="14"/>
        <color theme="8"/>
        <rFont val="Wingdings"/>
        <charset val="2"/>
      </rPr>
      <t>S</t>
    </r>
    <r>
      <rPr>
        <b/>
        <sz val="9.5"/>
        <color theme="4"/>
        <rFont val="Arial"/>
        <family val="2"/>
        <scheme val="minor"/>
      </rPr>
      <t xml:space="preserve"> Illawarra Metallurgical Coal</t>
    </r>
  </si>
  <si>
    <r>
      <rPr>
        <b/>
        <sz val="14"/>
        <color theme="8"/>
        <rFont val="Wingdings"/>
        <charset val="2"/>
      </rPr>
      <t>S</t>
    </r>
    <r>
      <rPr>
        <b/>
        <sz val="9.5"/>
        <color theme="4"/>
        <rFont val="Arial"/>
        <family val="2"/>
        <scheme val="minor"/>
      </rPr>
      <t xml:space="preserve"> South Africa Manganese</t>
    </r>
    <r>
      <rPr>
        <vertAlign val="superscript"/>
        <sz val="9.5"/>
        <color theme="4"/>
        <rFont val="Arial"/>
        <family val="2"/>
        <scheme val="minor"/>
      </rPr>
      <t>(3)</t>
    </r>
  </si>
  <si>
    <r>
      <rPr>
        <b/>
        <sz val="14"/>
        <color theme="8"/>
        <rFont val="Wingdings"/>
        <charset val="2"/>
      </rPr>
      <t>S</t>
    </r>
    <r>
      <rPr>
        <b/>
        <sz val="9.5"/>
        <color theme="4"/>
        <rFont val="Arial"/>
        <family val="2"/>
        <scheme val="minor"/>
      </rPr>
      <t xml:space="preserve"> Worsley Alumina</t>
    </r>
    <r>
      <rPr>
        <vertAlign val="superscript"/>
        <sz val="9.5"/>
        <color theme="4"/>
        <rFont val="Arial"/>
        <family val="2"/>
        <scheme val="minor"/>
      </rPr>
      <t>(3)</t>
    </r>
  </si>
  <si>
    <t xml:space="preserve">(1) Each year we assess our operations and projects for exposure to baseline water stress using the World Resources Institute (WRI) Aqueduct Tool (v4.0), supplemented by an assessment of local context and catchment conditions. See 'water accounting terms and definitions' below for more information. 	
(2) FY24 totals also include water performance for other facilities that water data is collected, including our corporate office in Perth and other non-operational facilities. 
(3) South Africa Manganese totals includes data for all three facilities, noting Mamatwan and Wessels mines are in areas of baseline water stress, while the Metalloys smelter is excluded from baseline water stress assessment while in care and maintenance. Worsley Alumina includes the mine and the refinery, noting only the refinery is classified as being in an area of baseline water stress. 										</t>
  </si>
  <si>
    <r>
      <rPr>
        <sz val="8"/>
        <color theme="4"/>
        <rFont val="Arial"/>
        <family val="2"/>
        <scheme val="minor"/>
      </rPr>
      <t>(1) FY24 data includes the following operations: Worsley Alumina (refinery only), Illawarra Metallurgical Coal, South Africa Manganese (Mamatwan and Wessels mines only); as well as the Hermosa project, all of which contribute to South32 total water inputs and outputs. 
These figures exclude Cerro Matoso, Hillside Aluminium, Mozal Aluminium, Metalloys, Cannington, Australia Manganese, Worsley Alumina mine, Eagle Downs and corporate offices.</t>
    </r>
    <r>
      <rPr>
        <sz val="8"/>
        <color rgb="FFFF00FF"/>
        <rFont val="Arial"/>
        <family val="2"/>
        <scheme val="minor"/>
      </rPr>
      <t xml:space="preserve">		</t>
    </r>
  </si>
  <si>
    <t xml:space="preserve">(1) In FY24 we reported no incidents of non-compliance associated with water quality permits, standards and regulations which resulted in formal enforcement action(s). </t>
  </si>
  <si>
    <t>Water which is actively managed (e.g. physically pumped, actively treated or has material consumptive losses) by the operation, but not used in an operational task or activity.</t>
  </si>
  <si>
    <t>Water that is drawn from the environment (surface water, groundwater or seawater) or purchased from third parties, for use in a task or activity.</t>
  </si>
  <si>
    <t>Water that is released from the operational water system through discharge back to the water environment or piping to third parties, and/ or through other outputs, including water consumed (removed by evaporation, entrainment in product, waste or other losses) in an operational task or activity.</t>
  </si>
  <si>
    <t>Water that is removed by evaporation, entrainment (in product, waste or other losses), and not released back to surface water, groundwater, seawater or a third party.</t>
  </si>
  <si>
    <t>The total flow of water to a task. A task is a set of operational activities that use water.</t>
  </si>
  <si>
    <t>Sum of operational water withdrawals (inputs) and operational water recycled / reuse.</t>
  </si>
  <si>
    <t>Percentage of water used for operational activities which is reused/recycled water. Calculated as the sum of reuse and recycled water divided by the sum of water used for operational activities.</t>
  </si>
  <si>
    <t>Water that occurs naturally on the Earth’s surface in ice sheets, ice caps, glaciers, icebergs, bogs, ponds, lakes, rivers, and streams, and through precipitation.</t>
  </si>
  <si>
    <t>Water provided by, or to, an entity that is external to the site or company, e.g. a municipality, utility provider, industrial company or community.</t>
  </si>
  <si>
    <t>Each year we assess our operations and projects for exposure to baseline water stress using the World Resources Institute (WRI) Aqueduct Tool (v4.0), supplemented by an assessment of local context and catchment conditions.
The FY24 WRI assessment identified that Illawarra Metallurgical Coal (IMC), South Africa Manganese and Hermosa continue to be exposed to baseline water stress. While the WRI assessment found Worsley Alumina to no longer be located in an area experiencing baseline water stress, the operation continues to be exposed to
material water-related risks when considering other factors such as local operating context and catchment conditions. As such we continue to classify Worsley Alumina as experiencing baseline water stress.</t>
  </si>
  <si>
    <t>WASTE, CONTAMINATION, AIR EMISSIONS AND TAILINGS MANAGEMENT</t>
  </si>
  <si>
    <t>Air emissions</t>
  </si>
  <si>
    <t>Other air emissions by pollutant (tonnes)</t>
  </si>
  <si>
    <r>
      <t>Sulphur oxides (SO</t>
    </r>
    <r>
      <rPr>
        <vertAlign val="subscript"/>
        <sz val="9.5"/>
        <color theme="4"/>
        <rFont val="Arial"/>
        <family val="2"/>
        <scheme val="minor"/>
      </rPr>
      <t>x</t>
    </r>
    <r>
      <rPr>
        <sz val="9.5"/>
        <color theme="4"/>
        <rFont val="Arial"/>
        <family val="2"/>
        <scheme val="minor"/>
      </rPr>
      <t>) emissions</t>
    </r>
  </si>
  <si>
    <r>
      <t>Nitrogen oxides (NO</t>
    </r>
    <r>
      <rPr>
        <vertAlign val="subscript"/>
        <sz val="9.5"/>
        <color theme="4"/>
        <rFont val="Arial"/>
        <family val="2"/>
        <scheme val="minor"/>
      </rPr>
      <t>x</t>
    </r>
    <r>
      <rPr>
        <sz val="9.5"/>
        <color theme="4"/>
        <rFont val="Arial"/>
        <family val="2"/>
        <scheme val="minor"/>
      </rPr>
      <t>) emissions</t>
    </r>
    <r>
      <rPr>
        <vertAlign val="superscript"/>
        <sz val="9.5"/>
        <color theme="4"/>
        <rFont val="Arial"/>
        <family val="2"/>
        <scheme val="minor"/>
      </rPr>
      <t>(1)</t>
    </r>
  </si>
  <si>
    <t>Mercury emissions</t>
  </si>
  <si>
    <r>
      <t>(1) Excludes N</t>
    </r>
    <r>
      <rPr>
        <vertAlign val="subscript"/>
        <sz val="8"/>
        <color theme="4"/>
        <rFont val="Arial"/>
        <family val="2"/>
      </rPr>
      <t>2</t>
    </r>
    <r>
      <rPr>
        <sz val="8"/>
        <color theme="4"/>
        <rFont val="Arial"/>
        <family val="2"/>
      </rPr>
      <t xml:space="preserve">O which is a greenhouse gas (GHG) and is incorporated in our GHG emission reporting, where relevant. </t>
    </r>
  </si>
  <si>
    <t>Mineral waste</t>
  </si>
  <si>
    <t>Hazardous and non-hazardous mineral waste (kilotonnes)</t>
  </si>
  <si>
    <r>
      <t>FY22</t>
    </r>
    <r>
      <rPr>
        <vertAlign val="superscript"/>
        <sz val="9.5"/>
        <color theme="4"/>
        <rFont val="Arial"/>
        <family val="2"/>
        <scheme val="minor"/>
      </rPr>
      <t>(3)</t>
    </r>
  </si>
  <si>
    <r>
      <t>Total hazardous mineral waste disposed</t>
    </r>
    <r>
      <rPr>
        <vertAlign val="superscript"/>
        <sz val="9.5"/>
        <color theme="4"/>
        <rFont val="Arial"/>
        <family val="2"/>
        <scheme val="minor"/>
      </rPr>
      <t>(1)</t>
    </r>
  </si>
  <si>
    <r>
      <t>Total non-hazardous mineral waste disposed</t>
    </r>
    <r>
      <rPr>
        <vertAlign val="superscript"/>
        <sz val="9.5"/>
        <color theme="4"/>
        <rFont val="Arial"/>
        <family val="2"/>
        <scheme val="minor"/>
      </rPr>
      <t>(2)</t>
    </r>
  </si>
  <si>
    <t xml:space="preserve">(1) Based on classification by local legislation and includes waste from processed raw materials, non-hazardous waste that is comingled with hazardous materials, as well as tailings, slimes, sludge, residues, slag, fly ash, gypsum and coal rejects.
(2)  Includes tailings, slimes, and residue resulting from the processing of ore which is not classified as hazardous by local legislation. 
(3) Total hazardous mineral waste decreased by 46 per cent between FY21 and FY22 due to the divestment of South Africa Energy Coal in FY21. 
</t>
  </si>
  <si>
    <t xml:space="preserve">FY24 Hazardous and non-hazardous mineral waste disposed by operation (kilotonnes) </t>
  </si>
  <si>
    <t>Hazardous mineral waste disposed</t>
  </si>
  <si>
    <t>Non-hazardous mineral waste disposed</t>
  </si>
  <si>
    <t>Contamination</t>
  </si>
  <si>
    <r>
      <t>Acid rock drainage</t>
    </r>
    <r>
      <rPr>
        <vertAlign val="superscript"/>
        <sz val="9.5"/>
        <color theme="4"/>
        <rFont val="Arial"/>
        <family val="2"/>
        <scheme val="minor"/>
      </rPr>
      <t>(1)</t>
    </r>
  </si>
  <si>
    <t>Number of sites where acid rock drainage is predicted to occur</t>
  </si>
  <si>
    <t>Number of sites where acid rock drainage is actively mitigated</t>
  </si>
  <si>
    <t>Number of sites where acid rock drainage is under treatment or remediation</t>
  </si>
  <si>
    <t xml:space="preserve">(1) In FY24 ARD was identified as having the potential to occur at Cannington, Cerro Matoso and the Hermosa project. </t>
  </si>
  <si>
    <t>Tailings waste</t>
  </si>
  <si>
    <r>
      <t xml:space="preserve">Our Tailings Storage Facilities are disclosed on our website at </t>
    </r>
    <r>
      <rPr>
        <i/>
        <u/>
        <sz val="9.5"/>
        <color theme="4"/>
        <rFont val="Arial"/>
        <family val="2"/>
        <scheme val="minor"/>
      </rPr>
      <t>www.south32.net</t>
    </r>
    <r>
      <rPr>
        <sz val="9.5"/>
        <color theme="4"/>
        <rFont val="Arial"/>
        <family val="2"/>
        <scheme val="minor"/>
      </rPr>
      <t>.</t>
    </r>
  </si>
  <si>
    <r>
      <t>Tailings waste generated and recycled / reused (kilotonnes)</t>
    </r>
    <r>
      <rPr>
        <vertAlign val="superscript"/>
        <sz val="9.5"/>
        <color theme="4"/>
        <rFont val="Arial"/>
        <family val="2"/>
      </rPr>
      <t>(1)</t>
    </r>
  </si>
  <si>
    <t>Total tailings produced</t>
  </si>
  <si>
    <t>Total tailings waste</t>
  </si>
  <si>
    <r>
      <t>Total tailings recycled / reused</t>
    </r>
    <r>
      <rPr>
        <vertAlign val="superscript"/>
        <sz val="9.5"/>
        <color theme="4"/>
        <rFont val="Arial"/>
        <family val="2"/>
      </rPr>
      <t>(2)</t>
    </r>
  </si>
  <si>
    <r>
      <t>Percentage of tailings recycled / reused</t>
    </r>
    <r>
      <rPr>
        <vertAlign val="superscript"/>
        <sz val="9.5"/>
        <color theme="4"/>
        <rFont val="Arial"/>
        <family val="2"/>
      </rPr>
      <t>(2)</t>
    </r>
  </si>
  <si>
    <t>(1) To convert from kilotonnes to tonnes multiply by 1,000.
(2) In FY23, our calculation was revised to include tailings reused as well as tailings recycled. Numbers for prior financial years reflect tailings recycled only.</t>
  </si>
  <si>
    <t>ADDRESSING CLIMATE CHANGE</t>
  </si>
  <si>
    <r>
      <t xml:space="preserve"> </t>
    </r>
    <r>
      <rPr>
        <sz val="9.5"/>
        <color theme="4"/>
        <rFont val="Arial"/>
        <family val="2"/>
        <scheme val="minor"/>
      </rPr>
      <t>FY24 CuEq production, revenue and capital allocation by commodity and operation</t>
    </r>
    <r>
      <rPr>
        <sz val="9.5"/>
        <color theme="4"/>
        <rFont val="Wingdings 2"/>
        <family val="1"/>
        <charset val="2"/>
      </rPr>
      <t xml:space="preserve">
 </t>
    </r>
    <r>
      <rPr>
        <sz val="9.5"/>
        <color theme="4"/>
        <rFont val="Arial"/>
        <family val="2"/>
        <scheme val="minor"/>
      </rPr>
      <t>GHG emissions intensity (graphs by commodity)</t>
    </r>
  </si>
  <si>
    <r>
      <t xml:space="preserve"> </t>
    </r>
    <r>
      <rPr>
        <sz val="9.5"/>
        <color theme="4"/>
        <rFont val="Arial"/>
        <family val="2"/>
        <scheme val="minor"/>
      </rPr>
      <t>Energy use - continuing operations basis</t>
    </r>
  </si>
  <si>
    <r>
      <t xml:space="preserve"> </t>
    </r>
    <r>
      <rPr>
        <sz val="9.5"/>
        <color theme="4"/>
        <rFont val="Arial"/>
        <family val="2"/>
        <scheme val="minor"/>
      </rPr>
      <t>Energy use - total operations basis</t>
    </r>
  </si>
  <si>
    <r>
      <t xml:space="preserve"> </t>
    </r>
    <r>
      <rPr>
        <sz val="9.5"/>
        <color theme="4"/>
        <rFont val="Arial"/>
        <family val="2"/>
        <scheme val="minor"/>
      </rPr>
      <t>Scope 1 and Scope 2 greenhouse gas (GHG) emissions</t>
    </r>
  </si>
  <si>
    <r>
      <t xml:space="preserve"> </t>
    </r>
    <r>
      <rPr>
        <sz val="9.5"/>
        <color theme="4"/>
        <rFont val="Arial"/>
        <family val="2"/>
        <scheme val="minor"/>
      </rPr>
      <t>Carbon intensity</t>
    </r>
  </si>
  <si>
    <r>
      <t xml:space="preserve"> </t>
    </r>
    <r>
      <rPr>
        <sz val="9.5"/>
        <color theme="4"/>
        <rFont val="Arial"/>
        <family val="2"/>
        <scheme val="minor"/>
      </rPr>
      <t>Carbon credits and carbon offsets retired</t>
    </r>
  </si>
  <si>
    <r>
      <t xml:space="preserve"> </t>
    </r>
    <r>
      <rPr>
        <sz val="9.5"/>
        <color theme="4"/>
        <rFont val="Arial"/>
        <family val="2"/>
        <scheme val="minor"/>
      </rPr>
      <t>Emission limiting regulations</t>
    </r>
  </si>
  <si>
    <r>
      <t xml:space="preserve"> </t>
    </r>
    <r>
      <rPr>
        <sz val="9.5"/>
        <color theme="4"/>
        <rFont val="Arial"/>
        <family val="2"/>
        <scheme val="minor"/>
      </rPr>
      <t>Scope 3 greenhouse gas (GHG) emissions</t>
    </r>
  </si>
  <si>
    <r>
      <t xml:space="preserve"> </t>
    </r>
    <r>
      <rPr>
        <sz val="9.5"/>
        <color theme="4"/>
        <rFont val="Arial"/>
        <family val="2"/>
        <scheme val="minor"/>
      </rPr>
      <t>Scope 1, 2 and 3 GHG emissions methodology</t>
    </r>
  </si>
  <si>
    <t>Greenhouse gas (GHG) emissions intensity</t>
  </si>
  <si>
    <t>FY24 GHG emissions intensity of metallurgical coal operations</t>
  </si>
  <si>
    <r>
      <t>Kilograms CO</t>
    </r>
    <r>
      <rPr>
        <vertAlign val="subscript"/>
        <sz val="9"/>
        <color theme="4"/>
        <rFont val="Arial"/>
        <family val="2"/>
        <scheme val="minor"/>
      </rPr>
      <t>2</t>
    </r>
    <r>
      <rPr>
        <sz val="9"/>
        <color theme="4"/>
        <rFont val="Arial"/>
        <family val="2"/>
        <scheme val="minor"/>
      </rPr>
      <t>e per tonne of metallurgical coal (scope 1 &amp; 2)</t>
    </r>
  </si>
  <si>
    <t>South32 operated asset</t>
  </si>
  <si>
    <t>Source: CRU and South32</t>
  </si>
  <si>
    <r>
      <t>The metallurgical coal GHG emissions intensity is based on CY2023 data estimates from CRU for metallurgical coal mines. The GHG emission intensity basis is kilograms of CO</t>
    </r>
    <r>
      <rPr>
        <vertAlign val="subscript"/>
        <sz val="9.5"/>
        <color theme="4"/>
        <rFont val="Arial"/>
        <family val="2"/>
        <scheme val="minor"/>
      </rPr>
      <t>2</t>
    </r>
    <r>
      <rPr>
        <sz val="9.5"/>
        <color theme="4"/>
        <rFont val="Arial"/>
        <family val="2"/>
        <scheme val="minor"/>
      </rPr>
      <t xml:space="preserve"> equivalent per tonne of metallurgical coal produced per mine. South32 operations have been aggregated to Illawarra Coal level and overlayed with the reported South32 scope 1 and 2 GHG emissions and coal production for FY24. </t>
    </r>
  </si>
  <si>
    <t>FY24 GHG emissions intensity of alumina operations</t>
  </si>
  <si>
    <r>
      <t>Kilograms CO</t>
    </r>
    <r>
      <rPr>
        <vertAlign val="subscript"/>
        <sz val="9"/>
        <color theme="4"/>
        <rFont val="Arial"/>
        <family val="2"/>
        <scheme val="minor"/>
      </rPr>
      <t>2</t>
    </r>
    <r>
      <rPr>
        <sz val="9"/>
        <color theme="4"/>
        <rFont val="Arial"/>
        <family val="2"/>
        <scheme val="minor"/>
      </rPr>
      <t>e per tonne of alumina (scope 1 &amp; 2)</t>
    </r>
  </si>
  <si>
    <t>South32 non-operated asset</t>
  </si>
  <si>
    <r>
      <t>The alumina GHG emissions intensity is based on CY2023 data estimates from CRU for alumina refineries. The GHG emission intensity basis is kilograms of CO</t>
    </r>
    <r>
      <rPr>
        <vertAlign val="subscript"/>
        <sz val="9.5"/>
        <color theme="4"/>
        <rFont val="Arial"/>
        <family val="2"/>
        <scheme val="minor"/>
      </rPr>
      <t>2</t>
    </r>
    <r>
      <rPr>
        <sz val="9.5"/>
        <color theme="4"/>
        <rFont val="Arial"/>
        <family val="2"/>
        <scheme val="minor"/>
      </rPr>
      <t xml:space="preserve"> equivalent per tonne of alumina produced per refinery and overlayed with reported scope 1 and 2 GHG emissions and alumina production for FY2024 for operated assets and CY2023 for non-operated assets. </t>
    </r>
  </si>
  <si>
    <t>FY24 GHG emissions intensity of aluminium operations</t>
  </si>
  <si>
    <r>
      <t>Kilograms CO</t>
    </r>
    <r>
      <rPr>
        <vertAlign val="subscript"/>
        <sz val="9"/>
        <color theme="4"/>
        <rFont val="Arial"/>
        <family val="2"/>
        <scheme val="minor"/>
      </rPr>
      <t>2</t>
    </r>
    <r>
      <rPr>
        <sz val="9"/>
        <color theme="4"/>
        <rFont val="Arial"/>
        <family val="2"/>
        <scheme val="minor"/>
      </rPr>
      <t>e per tonne of aluminium (scope 1 &amp; 2)</t>
    </r>
  </si>
  <si>
    <r>
      <t>The aluminium GHG emissions intensity is based on CY2023 data estimates from CRU for aluminium smelters. The GHG emission intensity basis is kilograms of CO</t>
    </r>
    <r>
      <rPr>
        <vertAlign val="subscript"/>
        <sz val="9.5"/>
        <color theme="4"/>
        <rFont val="Arial"/>
        <family val="2"/>
        <scheme val="minor"/>
      </rPr>
      <t xml:space="preserve">2 </t>
    </r>
    <r>
      <rPr>
        <sz val="9.5"/>
        <color theme="4"/>
        <rFont val="Arial"/>
        <family val="2"/>
        <scheme val="minor"/>
      </rPr>
      <t xml:space="preserve">equivalent per tonne of aluminium produced per smelter (including thirdparty anode production) and overlayed with reported scope 1 and 2 GHG emissions and aluminium production for FY2024 for operated assets and CY2023 for non-operated assets. </t>
    </r>
  </si>
  <si>
    <t>FY24 GHG emissions intensity of nickel operations</t>
  </si>
  <si>
    <r>
      <t>Kilograms CO</t>
    </r>
    <r>
      <rPr>
        <vertAlign val="subscript"/>
        <sz val="9"/>
        <color theme="4"/>
        <rFont val="Arial"/>
        <family val="2"/>
        <scheme val="minor"/>
      </rPr>
      <t>2</t>
    </r>
    <r>
      <rPr>
        <sz val="9"/>
        <color theme="4"/>
        <rFont val="Arial"/>
        <family val="2"/>
        <scheme val="minor"/>
      </rPr>
      <t>e per tonne of nickel (scope 1 &amp; 2)</t>
    </r>
  </si>
  <si>
    <r>
      <t>The aluminium GHG emissions intensity is based on CY2023 data estimates from CRU for nickel mines. The GHG emission intensity basis is kilograms of CO</t>
    </r>
    <r>
      <rPr>
        <vertAlign val="subscript"/>
        <sz val="9.5"/>
        <color theme="4"/>
        <rFont val="Arial"/>
        <family val="2"/>
        <scheme val="minor"/>
      </rPr>
      <t xml:space="preserve">2 </t>
    </r>
    <r>
      <rPr>
        <sz val="9.5"/>
        <color theme="4"/>
        <rFont val="Arial"/>
        <family val="2"/>
        <scheme val="minor"/>
      </rPr>
      <t xml:space="preserve">equivalent per tonne of nickel produced per mine and overlayed with reported scope 1 and 2 GHG emissions and nickel production for FY2024 for operated assets. </t>
    </r>
  </si>
  <si>
    <t>FY24 GHG emissions intensity of silver operations</t>
  </si>
  <si>
    <r>
      <t>Kilograms CO</t>
    </r>
    <r>
      <rPr>
        <vertAlign val="subscript"/>
        <sz val="9"/>
        <color theme="4"/>
        <rFont val="Arial"/>
        <family val="2"/>
        <scheme val="minor"/>
      </rPr>
      <t>2</t>
    </r>
    <r>
      <rPr>
        <sz val="9"/>
        <color theme="4"/>
        <rFont val="Arial"/>
        <family val="2"/>
        <scheme val="minor"/>
      </rPr>
      <t>e per koz of silver (scope 1 &amp; 2)</t>
    </r>
  </si>
  <si>
    <t>Source: SKARN Associates and South32</t>
  </si>
  <si>
    <r>
      <t>The silver GHG emissions intensity is based on CY2023 data estimates from SKARN Associates for silver mines. The GHG emission intensity basis is kilograms of CO</t>
    </r>
    <r>
      <rPr>
        <vertAlign val="subscript"/>
        <sz val="9.5"/>
        <color theme="4"/>
        <rFont val="Arial"/>
        <family val="2"/>
        <scheme val="minor"/>
      </rPr>
      <t xml:space="preserve">2 </t>
    </r>
    <r>
      <rPr>
        <sz val="9.5"/>
        <color theme="4"/>
        <rFont val="Arial"/>
        <family val="2"/>
        <scheme val="minor"/>
      </rPr>
      <t xml:space="preserve">equivalent per koz of silver produced per mine and overlayed with reported scope 1 and 2 GHG emissions and silver production for FY2024 for operated assets and CY2023 for non-operated assets. </t>
    </r>
  </si>
  <si>
    <t>FY24 GHG emissions intensity of lead operations</t>
  </si>
  <si>
    <r>
      <t>Kilograms CO</t>
    </r>
    <r>
      <rPr>
        <vertAlign val="subscript"/>
        <sz val="9"/>
        <color theme="4"/>
        <rFont val="Arial"/>
        <family val="2"/>
        <scheme val="minor"/>
      </rPr>
      <t>2</t>
    </r>
    <r>
      <rPr>
        <sz val="9"/>
        <color theme="4"/>
        <rFont val="Arial"/>
        <family val="2"/>
        <scheme val="minor"/>
      </rPr>
      <t>e per tonne of lead (scope 1 &amp; 2)</t>
    </r>
  </si>
  <si>
    <r>
      <t>The lead GHG emissions intensity is based on CY2023 data estimates from SKARN Associates for lead mines. The GHG emission intensity basis is kilograms of CO</t>
    </r>
    <r>
      <rPr>
        <vertAlign val="subscript"/>
        <sz val="9.5"/>
        <color theme="4"/>
        <rFont val="Arial"/>
        <family val="2"/>
        <scheme val="minor"/>
      </rPr>
      <t xml:space="preserve">2 </t>
    </r>
    <r>
      <rPr>
        <sz val="9.5"/>
        <color theme="4"/>
        <rFont val="Arial"/>
        <family val="2"/>
        <scheme val="minor"/>
      </rPr>
      <t xml:space="preserve">equivalent per ton of lead produced per mine and overlayed with reported scope 1 and 2 GHG emissions and lead production for FY2024 for operated assets. </t>
    </r>
  </si>
  <si>
    <t>FY24 GHG emissions intensity of zinc operations</t>
  </si>
  <si>
    <r>
      <t>Kilograms CO</t>
    </r>
    <r>
      <rPr>
        <vertAlign val="subscript"/>
        <sz val="9"/>
        <color theme="4"/>
        <rFont val="Arial"/>
        <family val="2"/>
        <scheme val="minor"/>
      </rPr>
      <t>2</t>
    </r>
    <r>
      <rPr>
        <sz val="9"/>
        <color theme="4"/>
        <rFont val="Arial"/>
        <family val="2"/>
        <scheme val="minor"/>
      </rPr>
      <t>e per tonne of zinc (scope 1 &amp; 2)</t>
    </r>
  </si>
  <si>
    <r>
      <t>The zinc GHG emissions intensity is based on CY2023 data estimates from SKARN Associates for zinc mines. The GHG emission intensity basis is kilograms of CO</t>
    </r>
    <r>
      <rPr>
        <vertAlign val="subscript"/>
        <sz val="9.5"/>
        <color theme="4"/>
        <rFont val="Arial"/>
        <family val="2"/>
        <scheme val="minor"/>
      </rPr>
      <t xml:space="preserve">2 </t>
    </r>
    <r>
      <rPr>
        <sz val="9.5"/>
        <color theme="4"/>
        <rFont val="Arial"/>
        <family val="2"/>
        <scheme val="minor"/>
      </rPr>
      <t xml:space="preserve">equivalent per ton of zinc produced per mine and overlayed with reported scope 1 and 2 GHG emissions and zinc production for FY2024 for operated assets. </t>
    </r>
  </si>
  <si>
    <t>CY23 GHG emissions intensity of copper operations</t>
  </si>
  <si>
    <r>
      <t>Kilograms CO</t>
    </r>
    <r>
      <rPr>
        <vertAlign val="subscript"/>
        <sz val="9"/>
        <color theme="4"/>
        <rFont val="Arial"/>
        <family val="2"/>
        <scheme val="minor"/>
      </rPr>
      <t>2</t>
    </r>
    <r>
      <rPr>
        <sz val="9"/>
        <color theme="4"/>
        <rFont val="Arial"/>
        <family val="2"/>
        <scheme val="minor"/>
      </rPr>
      <t>e per tonne of copper (scope 1 &amp; 2)</t>
    </r>
  </si>
  <si>
    <r>
      <t>The copper GHG emissions intensity is based on CY2023 data estimates from CRU for copper mines. The GHG emission intensity basis is kilograms of CO</t>
    </r>
    <r>
      <rPr>
        <vertAlign val="subscript"/>
        <sz val="9.5"/>
        <color theme="4"/>
        <rFont val="Arial"/>
        <family val="2"/>
        <scheme val="minor"/>
      </rPr>
      <t xml:space="preserve">2 </t>
    </r>
    <r>
      <rPr>
        <sz val="9.5"/>
        <color theme="4"/>
        <rFont val="Arial"/>
        <family val="2"/>
        <scheme val="minor"/>
      </rPr>
      <t xml:space="preserve">equivalent per ton of copper produced per mine and overlayed with reported scope 1 and 2 GHG emissions and copper production for CY2023 for non-operated assets. </t>
    </r>
  </si>
  <si>
    <t>PORTFOLIO</t>
  </si>
  <si>
    <t>FY24 copper equivalent production, revenue and capital allocation by commodity and operation</t>
  </si>
  <si>
    <t>Copper equivalent production</t>
  </si>
  <si>
    <t>Underlying revenue</t>
  </si>
  <si>
    <t>Capital expenditure</t>
  </si>
  <si>
    <r>
      <t xml:space="preserve">GHG emissions intensity
</t>
    </r>
    <r>
      <rPr>
        <sz val="9.5"/>
        <color theme="4"/>
        <rFont val="Arial"/>
        <family val="2"/>
      </rPr>
      <t>(Scope 1 and Scope 2)</t>
    </r>
    <r>
      <rPr>
        <vertAlign val="superscript"/>
        <sz val="9.5"/>
        <color theme="4"/>
        <rFont val="Arial"/>
        <family val="2"/>
      </rPr>
      <t>(1)</t>
    </r>
  </si>
  <si>
    <t>Kilotonnes</t>
  </si>
  <si>
    <t>US$ million</t>
  </si>
  <si>
    <r>
      <t>Mt CO</t>
    </r>
    <r>
      <rPr>
        <b/>
        <vertAlign val="subscript"/>
        <sz val="9.5"/>
        <color theme="4"/>
        <rFont val="Arial"/>
        <family val="2"/>
      </rPr>
      <t>2</t>
    </r>
    <r>
      <rPr>
        <b/>
        <sz val="9.5"/>
        <color theme="4"/>
        <rFont val="Arial"/>
        <family val="2"/>
      </rPr>
      <t>-e</t>
    </r>
  </si>
  <si>
    <r>
      <t>t CO</t>
    </r>
    <r>
      <rPr>
        <b/>
        <vertAlign val="subscript"/>
        <sz val="9.5"/>
        <color rgb="FF304242"/>
        <rFont val="Arial"/>
        <family val="2"/>
      </rPr>
      <t>2</t>
    </r>
    <r>
      <rPr>
        <b/>
        <sz val="9.5"/>
        <color rgb="FF304242"/>
        <rFont val="Arial"/>
        <family val="2"/>
      </rPr>
      <t>-e / t Cu Eq product</t>
    </r>
  </si>
  <si>
    <t>ALUMINA</t>
  </si>
  <si>
    <r>
      <t xml:space="preserve">Worsley Alumina
</t>
    </r>
    <r>
      <rPr>
        <sz val="9.5"/>
        <color theme="4"/>
        <rFont val="Arial"/>
        <family val="2"/>
      </rPr>
      <t>(86% share, South32 operated)</t>
    </r>
  </si>
  <si>
    <r>
      <t xml:space="preserve">Brazil Alumina
</t>
    </r>
    <r>
      <rPr>
        <sz val="9.5"/>
        <color theme="4"/>
        <rFont val="Arial"/>
        <family val="2"/>
      </rPr>
      <t>(36% share, non-operated)</t>
    </r>
  </si>
  <si>
    <t>Non-operated</t>
  </si>
  <si>
    <t>Alumina total</t>
  </si>
  <si>
    <t>ALUMINIUM</t>
  </si>
  <si>
    <r>
      <t xml:space="preserve">Brazil Aluminium
</t>
    </r>
    <r>
      <rPr>
        <sz val="9.5"/>
        <color theme="4"/>
        <rFont val="Arial"/>
        <family val="2"/>
      </rPr>
      <t>(40% share, non-operated)</t>
    </r>
  </si>
  <si>
    <r>
      <t xml:space="preserve">Hillside Aluminium
</t>
    </r>
    <r>
      <rPr>
        <sz val="9.5"/>
        <color theme="4"/>
        <rFont val="Arial"/>
        <family val="2"/>
      </rPr>
      <t>(100% share, South32 operated)</t>
    </r>
  </si>
  <si>
    <t>Aluminium total</t>
  </si>
  <si>
    <t>COPPER</t>
  </si>
  <si>
    <r>
      <t xml:space="preserve">Sierra Gorda
</t>
    </r>
    <r>
      <rPr>
        <sz val="9.5"/>
        <color theme="4"/>
        <rFont val="Arial"/>
        <family val="2"/>
      </rPr>
      <t>(45% share, non-operated)</t>
    </r>
  </si>
  <si>
    <t>ZINC - LEAD - SILVER</t>
  </si>
  <si>
    <r>
      <t xml:space="preserve">Cannington
</t>
    </r>
    <r>
      <rPr>
        <sz val="9.5"/>
        <color theme="4"/>
        <rFont val="Arial"/>
        <family val="2"/>
      </rPr>
      <t>(100% share, South32 operated)</t>
    </r>
  </si>
  <si>
    <t>NICKEL</t>
  </si>
  <si>
    <r>
      <t xml:space="preserve">Cerro Matoso
</t>
    </r>
    <r>
      <rPr>
        <sz val="9.5"/>
        <color theme="4"/>
        <rFont val="Arial"/>
        <family val="2"/>
      </rPr>
      <t>(99.9% share, South32 operated)</t>
    </r>
  </si>
  <si>
    <t>MANGANESE</t>
  </si>
  <si>
    <r>
      <t xml:space="preserve">Australia Manganese
</t>
    </r>
    <r>
      <rPr>
        <sz val="9.5"/>
        <color theme="4"/>
        <rFont val="Arial"/>
        <family val="2"/>
      </rPr>
      <t>(60% share, South32 operated)</t>
    </r>
  </si>
  <si>
    <r>
      <t xml:space="preserve">South Africa Manganese
</t>
    </r>
    <r>
      <rPr>
        <sz val="9.5"/>
        <color theme="4"/>
        <rFont val="Arial"/>
        <family val="2"/>
      </rPr>
      <t>(54.6% ore share, South32 operated)</t>
    </r>
  </si>
  <si>
    <t>Manganese total</t>
  </si>
  <si>
    <t>METALLURGICAL COAL</t>
  </si>
  <si>
    <r>
      <t xml:space="preserve">Illawarra Metallurgical Coal
</t>
    </r>
    <r>
      <rPr>
        <sz val="9.5"/>
        <color theme="4"/>
        <rFont val="Arial"/>
        <family val="2"/>
      </rPr>
      <t>(100% share, South32 operated)</t>
    </r>
  </si>
  <si>
    <t>GHG emissions intensity</t>
  </si>
  <si>
    <r>
      <t>FY24 GHG emissions intensity of metallurgical coal operations</t>
    </r>
    <r>
      <rPr>
        <b/>
        <vertAlign val="superscript"/>
        <sz val="9.5"/>
        <color theme="4"/>
        <rFont val="Arial"/>
        <family val="2"/>
      </rPr>
      <t>(1)</t>
    </r>
  </si>
  <si>
    <t>South32 operated asset (Illawarra Metallurgical Coal)</t>
  </si>
  <si>
    <r>
      <t>FY24 GHG emissions intensity of alumina operations</t>
    </r>
    <r>
      <rPr>
        <b/>
        <vertAlign val="superscript"/>
        <sz val="9.5"/>
        <color theme="4"/>
        <rFont val="Arial"/>
        <family val="2"/>
      </rPr>
      <t>(1)</t>
    </r>
  </si>
  <si>
    <t>South32 operated asset (Worsley Alumina)</t>
  </si>
  <si>
    <t>South32 non-operated asset (Brazil Alumina)</t>
  </si>
  <si>
    <r>
      <t>(1) The alumina GHG emissions intensity is based on CY2023 data estimates from CRU for alumina refineries. The GHG emission intensity basis is kilograms of CO</t>
    </r>
    <r>
      <rPr>
        <vertAlign val="subscript"/>
        <sz val="8"/>
        <color theme="4"/>
        <rFont val="Arial"/>
        <family val="2"/>
        <scheme val="minor"/>
      </rPr>
      <t>2</t>
    </r>
    <r>
      <rPr>
        <sz val="8"/>
        <color theme="4"/>
        <rFont val="Arial"/>
        <family val="2"/>
        <scheme val="minor"/>
      </rPr>
      <t xml:space="preserve"> equivalent per tonne of alumina produced per refinery and overlayed with reported scope 1 and 2 GHG emissions and alumina production for FY2024 for operated assets and CY2023 for non-operated assets. </t>
    </r>
  </si>
  <si>
    <r>
      <t>FY24 GHG emissions intensity of aluminium operations</t>
    </r>
    <r>
      <rPr>
        <b/>
        <vertAlign val="superscript"/>
        <sz val="9.5"/>
        <color theme="4"/>
        <rFont val="Arial"/>
        <family val="2"/>
      </rPr>
      <t>(1)</t>
    </r>
  </si>
  <si>
    <t>South32 operated asset (Hillside Aluminium and Mozal Aluminium)</t>
  </si>
  <si>
    <t>South32 non-operated asset (Brazil Aluminium)</t>
  </si>
  <si>
    <r>
      <t>FY24 GHG emissions intensity of nickel operations</t>
    </r>
    <r>
      <rPr>
        <b/>
        <vertAlign val="superscript"/>
        <sz val="9.5"/>
        <color theme="4"/>
        <rFont val="Arial"/>
        <family val="2"/>
      </rPr>
      <t>(1)</t>
    </r>
  </si>
  <si>
    <t>South32 operated asset (Cerro Matoso)</t>
  </si>
  <si>
    <r>
      <t>(1) The aluminium GHG emissions intensity is based on CY2023 data estimates from CRU for nickel mines. The GHG emission intensity basis is kilograms of CO</t>
    </r>
    <r>
      <rPr>
        <vertAlign val="subscript"/>
        <sz val="8"/>
        <color theme="4"/>
        <rFont val="Arial"/>
        <family val="2"/>
        <scheme val="minor"/>
      </rPr>
      <t xml:space="preserve">2 </t>
    </r>
    <r>
      <rPr>
        <sz val="8"/>
        <color theme="4"/>
        <rFont val="Arial"/>
        <family val="2"/>
        <scheme val="minor"/>
      </rPr>
      <t xml:space="preserve">equivalent per tonne of nickel produced per mine and overlayed with reported scope 1 and 2 GHG emissions and nickel production for FY2024 for operated assets. </t>
    </r>
  </si>
  <si>
    <r>
      <t>FY24 GHG emissions intensity of silver operations</t>
    </r>
    <r>
      <rPr>
        <b/>
        <vertAlign val="superscript"/>
        <sz val="9.5"/>
        <color theme="4"/>
        <rFont val="Arial"/>
        <family val="2"/>
      </rPr>
      <t>(1)</t>
    </r>
  </si>
  <si>
    <t>South32 operated asset (Cannington)</t>
  </si>
  <si>
    <r>
      <t>(1) The silver GHG emissions intensity is based on CY2023 data estimates from SKARN Associates for silver mines. The GHG emission intensity basis is kilograms of CO</t>
    </r>
    <r>
      <rPr>
        <vertAlign val="subscript"/>
        <sz val="8"/>
        <color theme="4"/>
        <rFont val="Arial"/>
        <family val="2"/>
        <scheme val="minor"/>
      </rPr>
      <t xml:space="preserve">2 </t>
    </r>
    <r>
      <rPr>
        <sz val="8"/>
        <color theme="4"/>
        <rFont val="Arial"/>
        <family val="2"/>
        <scheme val="minor"/>
      </rPr>
      <t xml:space="preserve">equivalent per koz of silver produced per mine and overlayed with reported scope 1 and 2 GHG emissions and silver production for FY2024 for operated assets and CY2023 for non-operated assets. </t>
    </r>
  </si>
  <si>
    <r>
      <t>FY24 GHG emissions intensity of lead operations</t>
    </r>
    <r>
      <rPr>
        <b/>
        <vertAlign val="superscript"/>
        <sz val="9.5"/>
        <color theme="4"/>
        <rFont val="Arial"/>
        <family val="2"/>
      </rPr>
      <t>(1)</t>
    </r>
  </si>
  <si>
    <r>
      <t>(1) The lead GHG emissions intensity is based on CY2023 data estimates from SKARN Associates for lead mines. The GHG emission intensity basis is kilograms of CO</t>
    </r>
    <r>
      <rPr>
        <vertAlign val="subscript"/>
        <sz val="8"/>
        <color theme="4"/>
        <rFont val="Arial"/>
        <family val="2"/>
        <scheme val="minor"/>
      </rPr>
      <t xml:space="preserve">2 </t>
    </r>
    <r>
      <rPr>
        <sz val="8"/>
        <color theme="4"/>
        <rFont val="Arial"/>
        <family val="2"/>
        <scheme val="minor"/>
      </rPr>
      <t xml:space="preserve">equivalent per ton of lead produced per mine and overlayed with reported scope 1 and 2 GHG emissions and lead production for FY24 for operated assets. </t>
    </r>
  </si>
  <si>
    <r>
      <t>FY24 GHG emissions intensity of zinc operations</t>
    </r>
    <r>
      <rPr>
        <b/>
        <vertAlign val="superscript"/>
        <sz val="9.5"/>
        <color theme="4"/>
        <rFont val="Arial"/>
        <family val="2"/>
      </rPr>
      <t>(1)</t>
    </r>
  </si>
  <si>
    <r>
      <t>(1) The zinc GHG emissions intensity is based on CY2023 data estimates from SKARN Associates for zinc mines. The GHG emission intensity basis is kilograms of CO</t>
    </r>
    <r>
      <rPr>
        <vertAlign val="subscript"/>
        <sz val="8"/>
        <color theme="4"/>
        <rFont val="Arial"/>
        <family val="2"/>
        <scheme val="minor"/>
      </rPr>
      <t xml:space="preserve">2 </t>
    </r>
    <r>
      <rPr>
        <sz val="8"/>
        <color theme="4"/>
        <rFont val="Arial"/>
        <family val="2"/>
        <scheme val="minor"/>
      </rPr>
      <t xml:space="preserve">equivalent per ton of zinc produced per mine and overlayed with reported scope 1 and 2 GHG emissions and zinc production for FY24 for operated assets. </t>
    </r>
  </si>
  <si>
    <r>
      <t>CY23 GHG emissions intensity of copper operations</t>
    </r>
    <r>
      <rPr>
        <b/>
        <vertAlign val="superscript"/>
        <sz val="9.5"/>
        <color theme="4"/>
        <rFont val="Arial"/>
        <family val="2"/>
      </rPr>
      <t>(1)</t>
    </r>
  </si>
  <si>
    <t>South32 non-operated asset (Sierra Gorda)</t>
  </si>
  <si>
    <r>
      <t>(1) The copper GHG emissions intensity is based on CY2023 data estimates from CRU for copper mines. The GHG emission intensity basis is kilograms of CO</t>
    </r>
    <r>
      <rPr>
        <vertAlign val="subscript"/>
        <sz val="8"/>
        <color theme="4"/>
        <rFont val="Arial"/>
        <family val="2"/>
        <scheme val="minor"/>
      </rPr>
      <t xml:space="preserve">2 </t>
    </r>
    <r>
      <rPr>
        <sz val="8"/>
        <color theme="4"/>
        <rFont val="Arial"/>
        <family val="2"/>
        <scheme val="minor"/>
      </rPr>
      <t xml:space="preserve">equivalent per ton of copper produced per mine and overlayed with reported scope 1 and 2 GHG emissions and copper production for CY2023 for non-operated assets. </t>
    </r>
  </si>
  <si>
    <t>ENERGY</t>
  </si>
  <si>
    <t>Energy use</t>
  </si>
  <si>
    <t>A: Operational energy consumption by source (petajoules)</t>
  </si>
  <si>
    <t>Coal and coke</t>
  </si>
  <si>
    <t>Distillate and gasoline</t>
  </si>
  <si>
    <t>Electricity</t>
  </si>
  <si>
    <t>Natural gas</t>
  </si>
  <si>
    <r>
      <t>Other</t>
    </r>
    <r>
      <rPr>
        <vertAlign val="superscript"/>
        <sz val="9.5"/>
        <color theme="4"/>
        <rFont val="Arial"/>
        <family val="2"/>
      </rPr>
      <t>(1)</t>
    </r>
  </si>
  <si>
    <r>
      <t>Total energy use</t>
    </r>
    <r>
      <rPr>
        <vertAlign val="superscript"/>
        <sz val="9.5"/>
        <color theme="4"/>
        <rFont val="Arial"/>
        <family val="2"/>
      </rPr>
      <t>(2)</t>
    </r>
  </si>
  <si>
    <r>
      <t>Total renewable sources</t>
    </r>
    <r>
      <rPr>
        <vertAlign val="superscript"/>
        <sz val="9.5"/>
        <color theme="4"/>
        <rFont val="Arial"/>
        <family val="2"/>
      </rPr>
      <t>(3)</t>
    </r>
  </si>
  <si>
    <t>B: Operational energy consumption by source (petajoules)</t>
  </si>
  <si>
    <t>Total energy use</t>
  </si>
  <si>
    <t>Total renewable sources</t>
  </si>
  <si>
    <t>A: Operational energy consumption by source (percentage)</t>
  </si>
  <si>
    <t>B: Operational energy consumption by source (percentage)</t>
  </si>
  <si>
    <r>
      <t>B: Energy intensity by operation</t>
    </r>
    <r>
      <rPr>
        <b/>
        <vertAlign val="superscript"/>
        <sz val="9.5"/>
        <color theme="4"/>
        <rFont val="Arial"/>
        <family val="2"/>
      </rPr>
      <t>(1)</t>
    </r>
  </si>
  <si>
    <t>Energy Use</t>
  </si>
  <si>
    <t>Energy Intensity</t>
  </si>
  <si>
    <r>
      <t>Cannington</t>
    </r>
    <r>
      <rPr>
        <vertAlign val="superscript"/>
        <sz val="9.5"/>
        <color theme="4"/>
        <rFont val="Arial"/>
        <family val="2"/>
      </rPr>
      <t>(2)</t>
    </r>
  </si>
  <si>
    <t>AS013</t>
  </si>
  <si>
    <r>
      <rPr>
        <sz val="8"/>
        <color rgb="FF304242"/>
        <rFont val="Arial"/>
        <family val="2"/>
      </rPr>
      <t>(1)</t>
    </r>
    <r>
      <rPr>
        <sz val="8"/>
        <color rgb="FFFF00FF"/>
        <rFont val="Arial"/>
        <family val="2"/>
      </rPr>
      <t xml:space="preserve"> </t>
    </r>
    <r>
      <rPr>
        <sz val="8"/>
        <color rgb="FF304242"/>
        <rFont val="Arial"/>
        <family val="2"/>
      </rPr>
      <t xml:space="preserve">Energy use is displayed in petajoules. Energy intensity is calculated as terajoules / kilotonne production.
(2) Zinc equivalent production used, based on FY24 realised prices. </t>
    </r>
  </si>
  <si>
    <r>
      <t>B: Energy consumption by commodity and operation (petajoules)</t>
    </r>
    <r>
      <rPr>
        <b/>
        <vertAlign val="superscript"/>
        <sz val="9.5"/>
        <color theme="4"/>
        <rFont val="Arial"/>
        <family val="2"/>
      </rPr>
      <t>(1)</t>
    </r>
  </si>
  <si>
    <t>Operation</t>
  </si>
  <si>
    <t>Source</t>
  </si>
  <si>
    <t>Alumina</t>
  </si>
  <si>
    <t>Coal</t>
  </si>
  <si>
    <t>Coke</t>
  </si>
  <si>
    <t>Total energy consumption</t>
  </si>
  <si>
    <t>Aluminium</t>
  </si>
  <si>
    <t>Zinc - Lead - Silver</t>
  </si>
  <si>
    <t>Nickel</t>
  </si>
  <si>
    <t>Manganese</t>
  </si>
  <si>
    <t>Metallurgical Coal</t>
  </si>
  <si>
    <r>
      <t>(1)</t>
    </r>
    <r>
      <rPr>
        <sz val="8"/>
        <color rgb="FFFF00FF"/>
        <rFont val="Arial"/>
        <family val="2"/>
      </rPr>
      <t xml:space="preserve"> </t>
    </r>
    <r>
      <rPr>
        <sz val="8"/>
        <color theme="4"/>
        <rFont val="Arial"/>
        <family val="2"/>
      </rPr>
      <t xml:space="preserve">Hermosa Project (not yet in production), Bayside and Eagle Downs (care and maintenance) are excluded from the table above as their energy use is immaterial. 
</t>
    </r>
  </si>
  <si>
    <t>GREENHOUSE GAS EMISSIONS</t>
  </si>
  <si>
    <r>
      <rPr>
        <b/>
        <sz val="9.5"/>
        <color theme="4"/>
        <rFont val="Arial"/>
        <family val="2"/>
        <scheme val="minor"/>
      </rPr>
      <t xml:space="preserve">Revisions to Illawarra Metallurgical Coal data: </t>
    </r>
    <r>
      <rPr>
        <sz val="9.5"/>
        <color theme="4"/>
        <rFont val="Arial"/>
        <family val="2"/>
        <scheme val="minor"/>
      </rPr>
      <t xml:space="preserve">
In FY24, IMC transitioned its reporting methodology from Continuous Emissions Monitoring (CEM) to Periodic Emissions Monitoring (PEM). The updated methodology was used for FY23 GHG emissions reporting to the Clean Energy Regulator (CER). The CER did not request us to restate historical emissions. Updates to fugitive source emissions at Illawarra Metallurgical Coal were also used to revise data in FY20, FY21 and FY22. Figures that have been revised as a result of the change in methodology and/or change in fugitive emissions, are shown in italics. 
Learn more in our Sustainable Development Report 2024, available at </t>
    </r>
    <r>
      <rPr>
        <i/>
        <u/>
        <sz val="9.5"/>
        <color theme="4"/>
        <rFont val="Arial"/>
        <family val="2"/>
        <scheme val="minor"/>
      </rPr>
      <t>www.south32.net</t>
    </r>
    <r>
      <rPr>
        <sz val="9.5"/>
        <color theme="4"/>
        <rFont val="Arial"/>
        <family val="2"/>
        <scheme val="minor"/>
      </rPr>
      <t xml:space="preserve">.
</t>
    </r>
    <r>
      <rPr>
        <i/>
        <sz val="9.5"/>
        <color theme="4"/>
        <rFont val="Arial"/>
        <family val="2"/>
        <scheme val="minor"/>
      </rPr>
      <t xml:space="preserve">
</t>
    </r>
  </si>
  <si>
    <t>Scope 1 and Scope 2 greenhouse gas (GHG) emissions</t>
  </si>
  <si>
    <r>
      <t>A: Total GHG emissions (millions of tonnes of CO</t>
    </r>
    <r>
      <rPr>
        <b/>
        <vertAlign val="subscript"/>
        <sz val="9.5"/>
        <color theme="4"/>
        <rFont val="Arial"/>
        <family val="2"/>
        <scheme val="minor"/>
      </rPr>
      <t>2</t>
    </r>
    <r>
      <rPr>
        <b/>
        <sz val="9.5"/>
        <color theme="4"/>
        <rFont val="Arial"/>
        <family val="2"/>
        <scheme val="minor"/>
      </rPr>
      <t>-e)</t>
    </r>
    <r>
      <rPr>
        <b/>
        <vertAlign val="superscript"/>
        <sz val="9.5"/>
        <color theme="4"/>
        <rFont val="Arial"/>
        <family val="2"/>
        <scheme val="minor"/>
      </rPr>
      <t>(1)</t>
    </r>
  </si>
  <si>
    <t>GHG – Scope 1</t>
  </si>
  <si>
    <t>GHG – Scope 2 market-based</t>
  </si>
  <si>
    <t>GHG – Scope 2 location-based</t>
  </si>
  <si>
    <t>GHG Scope 1 and 2</t>
  </si>
  <si>
    <t>GHG Scope 3</t>
  </si>
  <si>
    <r>
      <rPr>
        <i/>
        <sz val="9.5"/>
        <color rgb="FF304242"/>
        <rFont val="Arial"/>
        <family val="2"/>
      </rPr>
      <t>65.0</t>
    </r>
    <r>
      <rPr>
        <i/>
        <vertAlign val="superscript"/>
        <sz val="9.5"/>
        <color rgb="FF304242"/>
        <rFont val="Arial"/>
        <family val="2"/>
      </rPr>
      <t>(4)</t>
    </r>
  </si>
  <si>
    <r>
      <t>Scope 1 emissions covered under a GHG emissions-limiting regulation (percentage)</t>
    </r>
    <r>
      <rPr>
        <vertAlign val="superscript"/>
        <sz val="9.5"/>
        <color theme="4"/>
        <rFont val="Arial"/>
        <family val="2"/>
        <scheme val="minor"/>
      </rPr>
      <t>(2)</t>
    </r>
  </si>
  <si>
    <r>
      <t>Operational GHG emissions intensity (tonnes CO</t>
    </r>
    <r>
      <rPr>
        <vertAlign val="subscript"/>
        <sz val="9.5"/>
        <color theme="4"/>
        <rFont val="Arial"/>
        <family val="2"/>
        <scheme val="minor"/>
      </rPr>
      <t>2</t>
    </r>
    <r>
      <rPr>
        <sz val="9.5"/>
        <color theme="4"/>
        <rFont val="Arial"/>
        <family val="2"/>
        <scheme val="minor"/>
      </rPr>
      <t xml:space="preserve"> per tonne Cu-e)</t>
    </r>
    <r>
      <rPr>
        <vertAlign val="superscript"/>
        <sz val="9.5"/>
        <color theme="4"/>
        <rFont val="Arial"/>
        <family val="2"/>
        <scheme val="minor"/>
      </rPr>
      <t>(3)</t>
    </r>
  </si>
  <si>
    <r>
      <t>B: Total GHG emissions (millions of tonnes of CO</t>
    </r>
    <r>
      <rPr>
        <b/>
        <vertAlign val="subscript"/>
        <sz val="9.5"/>
        <color theme="4"/>
        <rFont val="Arial"/>
        <family val="2"/>
        <scheme val="minor"/>
      </rPr>
      <t>2</t>
    </r>
    <r>
      <rPr>
        <b/>
        <sz val="9.5"/>
        <color theme="4"/>
        <rFont val="Arial"/>
        <family val="2"/>
        <scheme val="minor"/>
      </rPr>
      <t>-e)</t>
    </r>
  </si>
  <si>
    <t>Scope 1 emissions covered under a GHG emissions-limiting regulation (percentage)</t>
  </si>
  <si>
    <r>
      <t>Operational GHG emissions intensity (tonnes CO</t>
    </r>
    <r>
      <rPr>
        <vertAlign val="subscript"/>
        <sz val="9.5"/>
        <color theme="4"/>
        <rFont val="Arial"/>
        <family val="2"/>
        <scheme val="minor"/>
      </rPr>
      <t>2</t>
    </r>
    <r>
      <rPr>
        <sz val="9.5"/>
        <color theme="4"/>
        <rFont val="Arial"/>
        <family val="2"/>
        <scheme val="minor"/>
      </rPr>
      <t xml:space="preserve"> per tonne Cu-e)</t>
    </r>
  </si>
  <si>
    <r>
      <t>A: Scope 1 and 2 GHG emissions by source (millions of tonnes of CO</t>
    </r>
    <r>
      <rPr>
        <b/>
        <vertAlign val="subscript"/>
        <sz val="9.5"/>
        <color theme="4"/>
        <rFont val="Arial"/>
        <family val="2"/>
        <scheme val="minor"/>
      </rPr>
      <t>2</t>
    </r>
    <r>
      <rPr>
        <b/>
        <sz val="9.5"/>
        <color theme="4"/>
        <rFont val="Arial"/>
        <family val="2"/>
        <scheme val="minor"/>
      </rPr>
      <t>-e)</t>
    </r>
  </si>
  <si>
    <t>Fugitive sources</t>
  </si>
  <si>
    <r>
      <t>Other sources</t>
    </r>
    <r>
      <rPr>
        <vertAlign val="superscript"/>
        <sz val="9.5"/>
        <color theme="4"/>
        <rFont val="Arial"/>
        <family val="2"/>
        <scheme val="minor"/>
      </rPr>
      <t>(1)</t>
    </r>
  </si>
  <si>
    <r>
      <t>Distillate and gas</t>
    </r>
    <r>
      <rPr>
        <vertAlign val="superscript"/>
        <sz val="9.5"/>
        <color theme="4"/>
        <rFont val="Arial"/>
        <family val="2"/>
        <scheme val="minor"/>
      </rPr>
      <t>(2)</t>
    </r>
  </si>
  <si>
    <t xml:space="preserve">(1) Biogenic sources are included in 'Other Sources', including biomass consumed at Worsley Alumina. 
(2) Includes emissions from biodiesel. </t>
  </si>
  <si>
    <r>
      <t>B: Scope 1 and 2 GHG emissions by source (millions of tonnes of CO</t>
    </r>
    <r>
      <rPr>
        <b/>
        <vertAlign val="subscript"/>
        <sz val="9.5"/>
        <color theme="4"/>
        <rFont val="Arial"/>
        <family val="2"/>
        <scheme val="minor"/>
      </rPr>
      <t>2</t>
    </r>
    <r>
      <rPr>
        <b/>
        <sz val="9.5"/>
        <color theme="4"/>
        <rFont val="Arial"/>
        <family val="2"/>
        <scheme val="minor"/>
      </rPr>
      <t>-e)</t>
    </r>
  </si>
  <si>
    <t>Other sources</t>
  </si>
  <si>
    <t>Distillate and gas</t>
  </si>
  <si>
    <r>
      <t>B: Scope 1 GHG emissions by gas (millions of tonnes of CO</t>
    </r>
    <r>
      <rPr>
        <b/>
        <vertAlign val="subscript"/>
        <sz val="9.5"/>
        <color theme="4"/>
        <rFont val="Arial"/>
        <family val="2"/>
        <scheme val="minor"/>
      </rPr>
      <t>2</t>
    </r>
    <r>
      <rPr>
        <b/>
        <sz val="9.5"/>
        <color theme="4"/>
        <rFont val="Arial"/>
        <family val="2"/>
        <scheme val="minor"/>
      </rPr>
      <t>-e)</t>
    </r>
  </si>
  <si>
    <r>
      <t>Carbon dioxide (CO</t>
    </r>
    <r>
      <rPr>
        <vertAlign val="subscript"/>
        <sz val="9.5"/>
        <color theme="4"/>
        <rFont val="Arial"/>
        <family val="2"/>
      </rPr>
      <t>2</t>
    </r>
    <r>
      <rPr>
        <sz val="9.5"/>
        <color theme="4"/>
        <rFont val="Arial"/>
        <family val="2"/>
      </rPr>
      <t xml:space="preserve"> as CO</t>
    </r>
    <r>
      <rPr>
        <vertAlign val="subscript"/>
        <sz val="9.5"/>
        <color theme="4"/>
        <rFont val="Arial"/>
        <family val="2"/>
      </rPr>
      <t>2</t>
    </r>
    <r>
      <rPr>
        <sz val="9.5"/>
        <color theme="4"/>
        <rFont val="Arial"/>
        <family val="2"/>
      </rPr>
      <t>-e)</t>
    </r>
  </si>
  <si>
    <r>
      <t>Methane (CH</t>
    </r>
    <r>
      <rPr>
        <vertAlign val="subscript"/>
        <sz val="9.5"/>
        <color theme="4"/>
        <rFont val="Arial"/>
        <family val="2"/>
      </rPr>
      <t>4</t>
    </r>
    <r>
      <rPr>
        <sz val="9.5"/>
        <color theme="4"/>
        <rFont val="Arial"/>
        <family val="2"/>
      </rPr>
      <t xml:space="preserve"> as CO</t>
    </r>
    <r>
      <rPr>
        <vertAlign val="subscript"/>
        <sz val="9.5"/>
        <color theme="4"/>
        <rFont val="Arial"/>
        <family val="2"/>
      </rPr>
      <t>2</t>
    </r>
    <r>
      <rPr>
        <sz val="9.5"/>
        <color theme="4"/>
        <rFont val="Arial"/>
        <family val="2"/>
      </rPr>
      <t>-e)</t>
    </r>
  </si>
  <si>
    <r>
      <t>Nitrous oxide (N</t>
    </r>
    <r>
      <rPr>
        <vertAlign val="subscript"/>
        <sz val="9.5"/>
        <color theme="4"/>
        <rFont val="Arial"/>
        <family val="2"/>
      </rPr>
      <t>2</t>
    </r>
    <r>
      <rPr>
        <sz val="9.5"/>
        <color theme="4"/>
        <rFont val="Arial"/>
        <family val="2"/>
      </rPr>
      <t>O as CO</t>
    </r>
    <r>
      <rPr>
        <vertAlign val="subscript"/>
        <sz val="9.5"/>
        <color theme="4"/>
        <rFont val="Arial"/>
        <family val="2"/>
      </rPr>
      <t>2</t>
    </r>
    <r>
      <rPr>
        <sz val="9.5"/>
        <color theme="4"/>
        <rFont val="Arial"/>
        <family val="2"/>
      </rPr>
      <t>-e)</t>
    </r>
  </si>
  <si>
    <r>
      <t>Sulfur hexafluoride (SF</t>
    </r>
    <r>
      <rPr>
        <vertAlign val="subscript"/>
        <sz val="9.5"/>
        <color theme="4"/>
        <rFont val="Arial"/>
        <family val="2"/>
      </rPr>
      <t>6</t>
    </r>
    <r>
      <rPr>
        <sz val="9.5"/>
        <color theme="4"/>
        <rFont val="Arial"/>
        <family val="2"/>
      </rPr>
      <t xml:space="preserve"> as CO</t>
    </r>
    <r>
      <rPr>
        <vertAlign val="subscript"/>
        <sz val="9.5"/>
        <color theme="4"/>
        <rFont val="Arial"/>
        <family val="2"/>
      </rPr>
      <t>2</t>
    </r>
    <r>
      <rPr>
        <sz val="9.5"/>
        <color theme="4"/>
        <rFont val="Arial"/>
        <family val="2"/>
      </rPr>
      <t>-e)</t>
    </r>
  </si>
  <si>
    <r>
      <t>Perfluorocarbons (PFCs as CO</t>
    </r>
    <r>
      <rPr>
        <vertAlign val="subscript"/>
        <sz val="9.5"/>
        <color theme="4"/>
        <rFont val="Arial"/>
        <family val="2"/>
      </rPr>
      <t>2</t>
    </r>
    <r>
      <rPr>
        <sz val="9.5"/>
        <color theme="4"/>
        <rFont val="Arial"/>
        <family val="2"/>
      </rPr>
      <t>-e)</t>
    </r>
  </si>
  <si>
    <r>
      <t>Hydrofluorocarbons (HFCs as CO</t>
    </r>
    <r>
      <rPr>
        <vertAlign val="subscript"/>
        <sz val="9.5"/>
        <color theme="4"/>
        <rFont val="Arial"/>
        <family val="2"/>
      </rPr>
      <t>2</t>
    </r>
    <r>
      <rPr>
        <sz val="9.5"/>
        <color theme="4"/>
        <rFont val="Arial"/>
        <family val="2"/>
      </rPr>
      <t>-e)</t>
    </r>
  </si>
  <si>
    <r>
      <t>B: Scope 1 and 2 GHG emissions by commodity and asset (millions of tonnes of CO</t>
    </r>
    <r>
      <rPr>
        <b/>
        <vertAlign val="subscript"/>
        <sz val="9.5"/>
        <color theme="4"/>
        <rFont val="Arial"/>
        <family val="2"/>
      </rPr>
      <t>2</t>
    </r>
    <r>
      <rPr>
        <b/>
        <sz val="9.5"/>
        <color theme="4"/>
        <rFont val="Arial"/>
        <family val="2"/>
      </rPr>
      <t>-e)</t>
    </r>
    <r>
      <rPr>
        <b/>
        <vertAlign val="superscript"/>
        <sz val="9.5"/>
        <color theme="4"/>
        <rFont val="Arial"/>
        <family val="2"/>
      </rPr>
      <t>(1)</t>
    </r>
  </si>
  <si>
    <t>Asset</t>
  </si>
  <si>
    <t>Fugitive Sources</t>
  </si>
  <si>
    <t>Total GHG Emissions</t>
  </si>
  <si>
    <r>
      <t>B: Scope 1 and 2 GHG emissions by operation (millions of tonnes of CO</t>
    </r>
    <r>
      <rPr>
        <b/>
        <vertAlign val="subscript"/>
        <sz val="9.5"/>
        <color theme="4"/>
        <rFont val="Arial"/>
        <family val="2"/>
        <scheme val="minor"/>
      </rPr>
      <t>2</t>
    </r>
    <r>
      <rPr>
        <b/>
        <sz val="9.5"/>
        <color theme="4"/>
        <rFont val="Arial"/>
        <family val="2"/>
        <scheme val="minor"/>
      </rPr>
      <t>-e)</t>
    </r>
  </si>
  <si>
    <t>Scope 1</t>
  </si>
  <si>
    <t>Scope 2</t>
  </si>
  <si>
    <r>
      <t>Greenfields projects and other facilities</t>
    </r>
    <r>
      <rPr>
        <vertAlign val="superscript"/>
        <sz val="9.5"/>
        <color theme="4"/>
        <rFont val="Arial"/>
        <family val="2"/>
      </rPr>
      <t>(1)</t>
    </r>
  </si>
  <si>
    <t>AS030</t>
  </si>
  <si>
    <t xml:space="preserve">(1) Includes Hermosa project, Bayside, Eagle Downs Metallurgical Coal and our corporate office in Perth which are immaterial contributors. 
</t>
  </si>
  <si>
    <r>
      <t>B: FY24 Scope 1 and 2 GHG emissions by source and operation (millions of tonnes of CO</t>
    </r>
    <r>
      <rPr>
        <b/>
        <vertAlign val="subscript"/>
        <sz val="9.5"/>
        <color theme="4"/>
        <rFont val="Arial"/>
        <family val="2"/>
        <scheme val="minor"/>
      </rPr>
      <t>2</t>
    </r>
    <r>
      <rPr>
        <b/>
        <sz val="9.5"/>
        <color theme="4"/>
        <rFont val="Arial"/>
        <family val="2"/>
        <scheme val="minor"/>
      </rPr>
      <t>-e)</t>
    </r>
  </si>
  <si>
    <t>Total Scope 1 and 2
Emissions</t>
  </si>
  <si>
    <t>Greenfields projects and other facilities</t>
  </si>
  <si>
    <t>Carbon Intensity</t>
  </si>
  <si>
    <r>
      <t>Carbon intensity by operation (tonnes CO</t>
    </r>
    <r>
      <rPr>
        <b/>
        <vertAlign val="subscript"/>
        <sz val="9.5"/>
        <color theme="4"/>
        <rFont val="Arial"/>
        <family val="2"/>
      </rPr>
      <t>2</t>
    </r>
    <r>
      <rPr>
        <b/>
        <sz val="9.5"/>
        <color theme="4"/>
        <rFont val="Arial"/>
        <family val="2"/>
      </rPr>
      <t>-e / tonnes production)</t>
    </r>
    <r>
      <rPr>
        <vertAlign val="superscript"/>
        <sz val="9.5"/>
        <color theme="4"/>
        <rFont val="Arial"/>
        <family val="2"/>
      </rPr>
      <t>(1)</t>
    </r>
  </si>
  <si>
    <r>
      <t>Illawarra Metallurgical Coal</t>
    </r>
    <r>
      <rPr>
        <vertAlign val="superscript"/>
        <sz val="9.5"/>
        <color theme="4"/>
        <rFont val="Arial"/>
        <family val="2"/>
      </rPr>
      <t>(3)</t>
    </r>
  </si>
  <si>
    <t>South Africa Manganese (Hotazel Manganese Mines and Metalloys operations)</t>
  </si>
  <si>
    <t>Carbon credits and carbon offsets retired</t>
  </si>
  <si>
    <t>Project description</t>
  </si>
  <si>
    <t>Type of offset units</t>
  </si>
  <si>
    <t>Registry</t>
  </si>
  <si>
    <t>Jurisdiction</t>
  </si>
  <si>
    <t>Transaction type</t>
  </si>
  <si>
    <t>Operation / Facility</t>
  </si>
  <si>
    <t>Details</t>
  </si>
  <si>
    <t>Number of units</t>
  </si>
  <si>
    <t xml:space="preserve">Appin Coal Mine Flaring Project (EOP101248) </t>
  </si>
  <si>
    <t>Australian Carbon Credit Units (ACCU)</t>
  </si>
  <si>
    <t>Australian National Registry of Emissions Units</t>
  </si>
  <si>
    <t>Surrender of ACCUs to meet regulatory liability under the Australian Safeguard Mechanism</t>
  </si>
  <si>
    <t>DEN01</t>
  </si>
  <si>
    <t>Excess emissions from 2022-23 National Greenhouse and</t>
  </si>
  <si>
    <t>Kia Ora Native Forest Protection Project (EOP101062)</t>
  </si>
  <si>
    <t xml:space="preserve"> Energy Reporting (NGER) </t>
  </si>
  <si>
    <t>Fuel Efficient Cooking in South Africa (VCS 2505)</t>
  </si>
  <si>
    <t>Voluntary Credits approved under Carbon Offset Administration System</t>
  </si>
  <si>
    <t>Carbon Offset Administration System</t>
  </si>
  <si>
    <t>Voluntary retirement of carbon offsets to meet South African carbon tax liabilities under the offset allowance</t>
  </si>
  <si>
    <t>Carbon tax liability for CY2023</t>
  </si>
  <si>
    <t>Carbon tax liability for CY2024</t>
  </si>
  <si>
    <t>Emission limiting regulations</t>
  </si>
  <si>
    <r>
      <t>Australia - Safeguard mechanism (SGM) facilities (tonnes of CO</t>
    </r>
    <r>
      <rPr>
        <b/>
        <vertAlign val="subscript"/>
        <sz val="9.5"/>
        <color rgb="FF304242"/>
        <rFont val="Arial"/>
        <family val="2"/>
        <scheme val="minor"/>
      </rPr>
      <t>2</t>
    </r>
    <r>
      <rPr>
        <b/>
        <sz val="9.5"/>
        <color rgb="FF304242"/>
        <rFont val="Arial"/>
        <family val="2"/>
        <scheme val="minor"/>
      </rPr>
      <t>-e)</t>
    </r>
    <r>
      <rPr>
        <vertAlign val="superscript"/>
        <sz val="9.5"/>
        <color rgb="FF304242"/>
        <rFont val="Arial"/>
        <family val="2"/>
        <scheme val="minor"/>
      </rPr>
      <t>(1)</t>
    </r>
  </si>
  <si>
    <t>SGM Baseline</t>
  </si>
  <si>
    <t>Scope 1 Covered Emissions</t>
  </si>
  <si>
    <t>Appin (APN01) [Illawarra Metallurgical Coal]</t>
  </si>
  <si>
    <t>Dendrobium (DEN01) [Illawarra Metallurgical Coal]</t>
  </si>
  <si>
    <t>Cannington (CAN01)</t>
  </si>
  <si>
    <t>Groote Eylandt Mining Company (GEM01) [Australia Manganese]</t>
  </si>
  <si>
    <t>Worsley Alumina (WOR01)</t>
  </si>
  <si>
    <r>
      <t>(1) Facilities that emit more than 100kt CO</t>
    </r>
    <r>
      <rPr>
        <vertAlign val="subscript"/>
        <sz val="8"/>
        <color theme="4"/>
        <rFont val="Arial"/>
        <family val="2"/>
      </rPr>
      <t>2</t>
    </r>
    <r>
      <rPr>
        <sz val="8"/>
        <color theme="4"/>
        <rFont val="Arial"/>
        <family val="2"/>
      </rPr>
      <t xml:space="preserve">-e scope 1 emissions are required to have a Safeguard Mechanism baseline. The FY24 </t>
    </r>
    <r>
      <rPr>
        <i/>
        <sz val="8"/>
        <color theme="4"/>
        <rFont val="Arial"/>
        <family val="2"/>
      </rPr>
      <t xml:space="preserve">National Greenhouse and Energy Reporting Act, 2007 </t>
    </r>
    <r>
      <rPr>
        <sz val="8"/>
        <color theme="4"/>
        <rFont val="Arial"/>
        <family val="2"/>
      </rPr>
      <t xml:space="preserve">(NGER) submission period is open from 1 July - 31 October 2024, following which the Clean Energy Regulator will publish the FY24 baselines.
(2) Scope 1 covered emissions are defined as Scope 1 emissions including direct emissions from fugitive emissions and emissions from fuel combustion and industrial process. Scope 1 covered emissions may differ slightly to disclosed facility level emissions due to differences in reporting boundaries as per the NGER Act.  </t>
    </r>
  </si>
  <si>
    <t>2021- 2025</t>
  </si>
  <si>
    <r>
      <t>South Africa - Voluntary carbon budget (tonnes of CO</t>
    </r>
    <r>
      <rPr>
        <b/>
        <vertAlign val="subscript"/>
        <sz val="9.5"/>
        <color rgb="FF304242"/>
        <rFont val="Arial"/>
        <family val="2"/>
        <scheme val="minor"/>
      </rPr>
      <t>2</t>
    </r>
    <r>
      <rPr>
        <b/>
        <sz val="9.5"/>
        <color rgb="FF304242"/>
        <rFont val="Arial"/>
        <family val="2"/>
        <scheme val="minor"/>
      </rPr>
      <t>-e)</t>
    </r>
    <r>
      <rPr>
        <b/>
        <vertAlign val="superscript"/>
        <sz val="9.5"/>
        <color rgb="FF304242"/>
        <rFont val="Arial"/>
        <family val="2"/>
        <scheme val="minor"/>
      </rPr>
      <t>(1)</t>
    </r>
  </si>
  <si>
    <t>Carbon Budget</t>
  </si>
  <si>
    <r>
      <t>South Africa Manganese</t>
    </r>
    <r>
      <rPr>
        <vertAlign val="superscript"/>
        <sz val="9.5"/>
        <color rgb="FF304242"/>
        <rFont val="Arial"/>
        <family val="2"/>
        <scheme val="minor"/>
      </rPr>
      <t>(3)</t>
    </r>
  </si>
  <si>
    <t xml:space="preserve">(1) Under the Carbon Tax Act, Hillside Aluminium and Hotazel Manganese Mines, opted in to the voluntary carbon budget scheme. The voluntary carbon budget is set for a 5 year period, namely CY21 - CY25.
(2) The voluntary carbon budget, includes scope 1 emissions for fuel combustion, fugitive emissions and process emissions and excludes scope 1 emissions from mobile combustion activities. 
(3) Carbon budget for South Africa Manganese excludes Metalloys which is under care and maintenance. </t>
  </si>
  <si>
    <t>Scope 3 greenhouse gas (GHG) emissions</t>
  </si>
  <si>
    <r>
      <t>Scope 3 GHG emissions by category and emission type (millions of tonnes of CO</t>
    </r>
    <r>
      <rPr>
        <b/>
        <vertAlign val="subscript"/>
        <sz val="9.5"/>
        <color theme="4"/>
        <rFont val="Arial"/>
        <family val="2"/>
      </rPr>
      <t>2</t>
    </r>
    <r>
      <rPr>
        <b/>
        <sz val="9.5"/>
        <color theme="4"/>
        <rFont val="Arial"/>
        <family val="2"/>
      </rPr>
      <t>-e)</t>
    </r>
    <r>
      <rPr>
        <vertAlign val="superscript"/>
        <sz val="9.5"/>
        <color theme="4"/>
        <rFont val="Arial"/>
        <family val="2"/>
      </rPr>
      <t>(1)</t>
    </r>
  </si>
  <si>
    <t>Emission Type</t>
  </si>
  <si>
    <t>1.   Purchased goods and services</t>
  </si>
  <si>
    <t>2.   Capital goods</t>
  </si>
  <si>
    <t>3.   Fuel and energy-related activities</t>
  </si>
  <si>
    <t>4.   Upstream transportation and distribution</t>
  </si>
  <si>
    <t>5.   Waste generation in operations</t>
  </si>
  <si>
    <t>Not calculated</t>
  </si>
  <si>
    <t>6.   Business travel</t>
  </si>
  <si>
    <t>7.   Commuting employees</t>
  </si>
  <si>
    <t>8.   Upstream leased assets</t>
  </si>
  <si>
    <t>9.   Downstream transportation and distribution</t>
  </si>
  <si>
    <t>10. Processing of sold products</t>
  </si>
  <si>
    <t>Alumina processing</t>
  </si>
  <si>
    <t>Aluminium processing</t>
  </si>
  <si>
    <t>Copper processing</t>
  </si>
  <si>
    <t>Manganese processing</t>
  </si>
  <si>
    <t>11. Use of sold products</t>
  </si>
  <si>
    <t>12. End-of-life treatment of sold products</t>
  </si>
  <si>
    <r>
      <t>13. Downstream leased assets</t>
    </r>
    <r>
      <rPr>
        <vertAlign val="superscript"/>
        <sz val="9.5"/>
        <color theme="4"/>
        <rFont val="Arial"/>
        <family val="2"/>
      </rPr>
      <t>(2)</t>
    </r>
  </si>
  <si>
    <t>Not applicable</t>
  </si>
  <si>
    <r>
      <t>14. Franchises</t>
    </r>
    <r>
      <rPr>
        <vertAlign val="superscript"/>
        <sz val="9.5"/>
        <color theme="4"/>
        <rFont val="Arial"/>
        <family val="2"/>
      </rPr>
      <t>(2)</t>
    </r>
  </si>
  <si>
    <r>
      <t>15. Investments</t>
    </r>
    <r>
      <rPr>
        <vertAlign val="superscript"/>
        <sz val="9.5"/>
        <color theme="4"/>
        <rFont val="Arial"/>
        <family val="2"/>
      </rPr>
      <t>(3)</t>
    </r>
  </si>
  <si>
    <t>Total (total operations basis)</t>
  </si>
  <si>
    <r>
      <t>65.0</t>
    </r>
    <r>
      <rPr>
        <i/>
        <vertAlign val="superscript"/>
        <sz val="9.5"/>
        <color theme="4"/>
        <rFont val="Arial"/>
        <family val="2"/>
      </rPr>
      <t>(4)</t>
    </r>
  </si>
  <si>
    <t>Total (continuing operations basis)</t>
  </si>
  <si>
    <t>GHG EMISSIONS METHODOLOGY</t>
  </si>
  <si>
    <t>Scope 1 and 2 GHG emissions methodology</t>
  </si>
  <si>
    <t>Scope 3 GHG emissions methodology</t>
  </si>
  <si>
    <t>Scope 3 Categories</t>
  </si>
  <si>
    <t>Inclusions</t>
  </si>
  <si>
    <t>Exclusions</t>
  </si>
  <si>
    <t>Rationale</t>
  </si>
  <si>
    <t>Data source</t>
  </si>
  <si>
    <t>Calculation method</t>
  </si>
  <si>
    <t>1.    Purchased goods and services</t>
  </si>
  <si>
    <t xml:space="preserve">GHG emissions from upstream production and transport of purchased goods and services. May include spend associated for category 2, capital goods which cannot be separated from spend associated with category 1. </t>
  </si>
  <si>
    <t>Spend associated with activities reported under other Scope 3 categories (e.g. capital goods, fuel consumption, transportation and business travel).</t>
  </si>
  <si>
    <t>Not considered as material, but included for completeness.</t>
  </si>
  <si>
    <t>Spend-based method from the GHG Protocol Scope 3 Guidance.</t>
  </si>
  <si>
    <t>2.    Capital goods</t>
  </si>
  <si>
    <t>GHG emissions from upstream production and transport of capital goods.</t>
  </si>
  <si>
    <t>None.</t>
  </si>
  <si>
    <t>Not considered as material but included for completeness.</t>
  </si>
  <si>
    <t>3.    Fuel and energy related activities</t>
  </si>
  <si>
    <t>Upstream emissions of purchased fuels and electricity (including transmission and distribution losses).</t>
  </si>
  <si>
    <t xml:space="preserve">Scope 1 and 2 emissions from fuel and energy are material; hence Scope 3 for this category is of interest. </t>
  </si>
  <si>
    <t>Fuel and energy consumption data extracted from internal databases. Emissions factors from Australian National Greenhouse Accounts (NGA) and the UK Greenhouse gas reporting conversion factors (DEFRA).</t>
  </si>
  <si>
    <t xml:space="preserve">Average data from WRI Greenhouse Gas Protocol - Technical Guidance for Calculating Scope 3 Emissions. </t>
  </si>
  <si>
    <t>4.    Upstream transportation and distribution</t>
  </si>
  <si>
    <t>GHG emissions from third party shipping of raw materials and sold products where South32 pays for the costs.</t>
  </si>
  <si>
    <t>Transportation and distribution emissions associated with activities reported under category 9.</t>
  </si>
  <si>
    <t>Shipping is outsourced and contributes to our GHG emissions.</t>
  </si>
  <si>
    <t>5.    Waste generated in operations</t>
  </si>
  <si>
    <t>Not calculated.</t>
  </si>
  <si>
    <t>6.    Business travel</t>
  </si>
  <si>
    <t xml:space="preserve">GHG emissions from air travel and hotel stays for business purposes.
</t>
  </si>
  <si>
    <t>Business travel for which distance data is not available (e.g. car hire).</t>
  </si>
  <si>
    <t xml:space="preserve">Air travel data from our corporate travel provider, which was categorised by distance into domestic, short haul and long haul.  Transport emission factors were sourced from DEFRA (UK). The air travel factors used do not include radiative forcing.  
Hotel night stay data from our corporate travel provider. Hotel night emission factors were sourced from DEFRA (UK). </t>
  </si>
  <si>
    <t>Distance based method from the GHG Protocol Scope 3 Guidance.</t>
  </si>
  <si>
    <t>7.    Commuting employees</t>
  </si>
  <si>
    <t>Charter flights for fly-in, fly-out workers.</t>
  </si>
  <si>
    <t>All other commuting employees for which data is unavailable.</t>
  </si>
  <si>
    <t>8.    Upstream leased assets</t>
  </si>
  <si>
    <t>9.    Downstream transportation and distribution</t>
  </si>
  <si>
    <t>GHG emissions from third party shipping of  sold products where South32 does not pay for the costs (e.g. under Free on Board (FOB) or similar terms)</t>
  </si>
  <si>
    <t>Road and rail transport provided by third parties.</t>
  </si>
  <si>
    <t>10.  Processing of sold products</t>
  </si>
  <si>
    <t>Processing of alumina into aluminium ingot and aluminium ingot into aluminium sheet.
Processing of manganese ore to alloys and copper to copper wire.</t>
  </si>
  <si>
    <t xml:space="preserve">Processing of nickel, gold, molybdenum, silver, lead and zinc due to lower production volumes and a large range of possible downstream uses. </t>
  </si>
  <si>
    <t>Considered to be one of the most material sources of South32’s Scope 3 GHG emissions.</t>
  </si>
  <si>
    <t>Sales volumes were sourced from internal systems.
For manganese processing, factors were sourced from the International Manganese Institute’s Lifecycle Assessment of Global Manganese Alloy Production report.
For processing of alumina into aluminium ingot, factors were sourced from the International Aluminium Institute’s Life Cycle Inventory Data and Environmental Metrics Report.
For processing of aluminium ingot into aluminium sheet, factors were sources from the European Aluminium Association’s Environmental Profile Report. 
For copper processing, the GWP factor was sourced from International Copper Association's Copper Environmental Profile Report.</t>
  </si>
  <si>
    <t>Average data method from the GHG Protocol Scope 3 Guidance.</t>
  </si>
  <si>
    <t>11.  Use of sold products</t>
  </si>
  <si>
    <t>Combustion of coking coal.</t>
  </si>
  <si>
    <t>Sales volumes were sourced from internal systems. Factors were sourced from the Australian National Greenhouse Accounts (NGA).</t>
  </si>
  <si>
    <t>Calculation method for direct use-phase emissions from fuels and feedstocks.</t>
  </si>
  <si>
    <t>12.  End-of-life treatment of sold products</t>
  </si>
  <si>
    <t>Not considered as material as our metals and minerals products have minimal end-of-life GHG emissions.
Difficult to model given there are many possible end uses of our products with multiple end-of-life treatment options.</t>
  </si>
  <si>
    <t>13.  Downstream leased assets</t>
  </si>
  <si>
    <t>N/A</t>
  </si>
  <si>
    <t>South32 does not have downstream leased assets.</t>
  </si>
  <si>
    <t>14.  Franchises</t>
  </si>
  <si>
    <t>South32 does not have franchised operations.</t>
  </si>
  <si>
    <t>15.  Investments</t>
  </si>
  <si>
    <t>Contributes to South32’s climate change risk exposure.</t>
  </si>
  <si>
    <t xml:space="preserve">Scope 1 and 2 data.
Sierra Gorda, Alumar and MRN report on a calendar year basis, as such data is for January - December 2023. 
</t>
  </si>
  <si>
    <t>Proportional Scope 1 and Scope 2 emissions of equity investments.</t>
  </si>
  <si>
    <t>REPORTING BOUNDARIES</t>
  </si>
  <si>
    <t>Our operations</t>
  </si>
  <si>
    <t>Operation / Asset</t>
  </si>
  <si>
    <t>Ownership %</t>
  </si>
  <si>
    <t>Production status</t>
  </si>
  <si>
    <t>Notable inclusions or exclusions for FY24</t>
  </si>
  <si>
    <r>
      <t>Australia Manganese</t>
    </r>
    <r>
      <rPr>
        <vertAlign val="superscript"/>
        <sz val="9.5"/>
        <color theme="4"/>
        <rFont val="Arial"/>
        <family val="2"/>
        <scheme val="minor"/>
      </rPr>
      <t>(1)</t>
    </r>
  </si>
  <si>
    <t>Active</t>
  </si>
  <si>
    <t xml:space="preserve">Australia Manganese includes our Groote Eylandt Mining Company (GEMCO) operation only. </t>
  </si>
  <si>
    <t>Ore - 54.6%
Alloy - 60%</t>
  </si>
  <si>
    <t>Active
Care and maintenance</t>
  </si>
  <si>
    <r>
      <t xml:space="preserve">South Africa Manganese consists of: 
</t>
    </r>
    <r>
      <rPr>
        <b/>
        <sz val="9.5"/>
        <color theme="4"/>
        <rFont val="Arial"/>
        <family val="2"/>
        <scheme val="minor"/>
      </rPr>
      <t>Mamatwan and Wessels</t>
    </r>
    <r>
      <rPr>
        <sz val="9.5"/>
        <color theme="4"/>
        <rFont val="Arial"/>
        <family val="2"/>
        <scheme val="minor"/>
      </rPr>
      <t xml:space="preserve"> mines, which are held by Hotazel Manganese Mines Pty Ltd (HMM). The Group holds a 60 per cent interest in Samancor Holdings (Pty) Ltd (Samancor). Samancor indirectly owns 74 per cent of HMM, which gives the Group its indirect ownership interest of 44.4 per cent. The remaining 26 per cent of HMM is owned by B-BBEE entities, of which 17 per cent of the interests were acquired using vendor finance with the loans repayable via distributions attributable to these parties, pro rata to their share in HMM. Until these loans are repaid, the Group's interest in HMM is accounted for at 54.6 per cent; and
</t>
    </r>
    <r>
      <rPr>
        <b/>
        <sz val="9.5"/>
        <color theme="4"/>
        <rFont val="Arial"/>
        <family val="2"/>
        <scheme val="minor"/>
      </rPr>
      <t>Metalloys</t>
    </r>
    <r>
      <rPr>
        <sz val="9.5"/>
        <color theme="4"/>
        <rFont val="Arial"/>
        <family val="2"/>
        <scheme val="minor"/>
      </rPr>
      <t xml:space="preserve"> manganese alloy smelter (South32 share, 60%: Anglo American, share 40%). The smelter was placed on care and maintenance in FY20, and therefore limited performance data disclosed in this Databook. In June 2024, Samancor Manganese Proprietary Limited, a subsidiary of South32, entered into a binding agreement to sell Metalloys. The sale is expected to be completed in 2025.</t>
    </r>
  </si>
  <si>
    <t>Our development projects and options</t>
  </si>
  <si>
    <t>Development project/option</t>
  </si>
  <si>
    <t>Hermosa (Taylor and Clark deposits)</t>
  </si>
  <si>
    <t>Taylor deposit in execution</t>
  </si>
  <si>
    <t>Hermosa is a polymetallic development located in Santa Cruz County, Arizona. It comprises the zinc-lead-silver Taylor deposit (Taylor deposit), the battery-grade manganese Clark deposit (Clark deposit) and a land package with the potential for further polymetallic and copper mineralisation.
The development of Hermosa’s Taylor deposit was approved in February 2024, with first production expected in H2 FY27. The Clark deposit is in definition phase pre-feasibility study. 
Refer to market release ‘Final investment approval to develop Hermosa’s Taylor Deposit‘ dated 15 February 2024.
Due to the maturity of infrastructure at Hermosa, data disclosed within this Databook includes the majority of material sustainability topics, including health and safety, greenhouse gas emissions, water, land, and social  investment.</t>
  </si>
  <si>
    <t>Eagle Downs Metallurgical Coal</t>
  </si>
  <si>
    <t>Divestment in progress</t>
  </si>
  <si>
    <t>Non-operated joint ventures</t>
  </si>
  <si>
    <t>Non-operated joint venture</t>
  </si>
  <si>
    <t>Ambler Metals</t>
  </si>
  <si>
    <t>Alaska</t>
  </si>
  <si>
    <t>Exploration</t>
  </si>
  <si>
    <t>Excluded from all metrics within this Databook.</t>
  </si>
  <si>
    <t>Sierra Gorda S.C.M</t>
  </si>
  <si>
    <t>Included in our Scope 3 greenhouse gas emissions on an equity share basis.</t>
  </si>
  <si>
    <r>
      <t>Alumar Refinery</t>
    </r>
    <r>
      <rPr>
        <vertAlign val="superscript"/>
        <sz val="9.5"/>
        <color theme="4"/>
        <rFont val="Arial"/>
        <family val="2"/>
        <scheme val="minor"/>
      </rPr>
      <t>(1)</t>
    </r>
  </si>
  <si>
    <r>
      <t>Alumar Smelter</t>
    </r>
    <r>
      <rPr>
        <vertAlign val="superscript"/>
        <sz val="9.5"/>
        <color theme="4"/>
        <rFont val="Arial"/>
        <family val="2"/>
        <scheme val="minor"/>
      </rPr>
      <t>(2)</t>
    </r>
  </si>
  <si>
    <r>
      <t>Mineração Rio do Norte S.A (MRN)</t>
    </r>
    <r>
      <rPr>
        <vertAlign val="superscript"/>
        <sz val="9.5"/>
        <color theme="4"/>
        <rFont val="Arial"/>
        <family val="2"/>
        <scheme val="minor"/>
      </rPr>
      <t>(1)</t>
    </r>
  </si>
  <si>
    <r>
      <t>Port Kembla Coal Terminal (PKCT)</t>
    </r>
    <r>
      <rPr>
        <vertAlign val="superscript"/>
        <sz val="9.5"/>
        <color theme="4"/>
        <rFont val="Arial"/>
        <family val="2"/>
        <scheme val="minor"/>
      </rPr>
      <t>(3)</t>
    </r>
  </si>
  <si>
    <t>(1) The Alumar refinery and the Mineração Rio do Norte S.A (MRN) bauxite mine are often grouped as an asset, referred to collectively as Brazil Alumina. 
(2) Also referred to within the context of South32 as Brazil Aluminium.
(3) Our interest in Port Kembla Coal Terminal will be assumed by the buyer as part of the sale of IMC.</t>
  </si>
  <si>
    <t>Divested operations</t>
  </si>
  <si>
    <t>Operations that we divested during the reporting period are shown for the period we had operational control of those operations. 
Where group targets and goals have been using data containing our divested operations as the baseline, we may rebaseline these targets to exclude divested operations to reflect our current portfolio, including greenhouse gas emissions reduction targets and goals.</t>
  </si>
  <si>
    <r>
      <t>South Africa Energy Coal (SAEC)</t>
    </r>
    <r>
      <rPr>
        <vertAlign val="superscript"/>
        <sz val="9.5"/>
        <color theme="4"/>
        <rFont val="Arial"/>
        <family val="2"/>
        <scheme val="minor"/>
      </rPr>
      <t>(1)</t>
    </r>
  </si>
  <si>
    <t>Divested on 1 June 2021</t>
  </si>
  <si>
    <t>As a former South32 operation, SAEC is included in material sustainability data for all periods prior to divestment.</t>
  </si>
  <si>
    <t>Tasmania Electro Metallurgical Company (TEMCO)</t>
  </si>
  <si>
    <t>Divested on 1 January 2021</t>
  </si>
  <si>
    <t>As a former South32 operation, TEMCO is included in material sustainability data for all periods prior to divestment.</t>
  </si>
  <si>
    <t xml:space="preserve">(1) Collectively, SAEC consisted of Khutala colliery, Klipspruit colliery and the Wolvekrans Middelburg Complex (WMC) as well as three processing plants. </t>
  </si>
  <si>
    <t>GRI reason for omission</t>
  </si>
  <si>
    <t>Legal prohibitions</t>
  </si>
  <si>
    <t>Confidentiality constraints</t>
  </si>
  <si>
    <t>Information unavailable / incomplete</t>
  </si>
  <si>
    <t>57:1</t>
  </si>
  <si>
    <r>
      <rPr>
        <b/>
        <i/>
        <sz val="9.5"/>
        <color theme="4"/>
        <rFont val="Arial"/>
        <family val="2"/>
      </rPr>
      <t xml:space="preserve">Additional Notes: </t>
    </r>
    <r>
      <rPr>
        <sz val="9.5"/>
        <color theme="4"/>
        <rFont val="Arial"/>
        <family val="2"/>
      </rPr>
      <t xml:space="preserve">
 - Tax rate assumptions are generally consistent across the operating and construction periods but may vary depending on geographic area.
 - South32 estimates that 80% of Hermosa’s direct employees will reside in Santa Cruz County. The net fiscal impact of these workers depends on the percentage of workers hired from Santa 
   Cruz County’s existing labor pool versus workers that are hired as new residents to the County. 
 - The analysis followed South32’s workforce development plan that intends to maximize the number of employees already living in the County. Specifically, it assumed that 80% of workers will 
   live in Santa Cruz County, of which 20% are new to the County.</t>
    </r>
  </si>
  <si>
    <r>
      <rPr>
        <b/>
        <sz val="9.5"/>
        <color theme="4"/>
        <rFont val="Arial"/>
        <family val="2"/>
        <scheme val="minor"/>
      </rPr>
      <t>Santa Cruz County government fiscal impact:</t>
    </r>
    <r>
      <rPr>
        <sz val="9.5"/>
        <color theme="4"/>
        <rFont val="Arial"/>
        <family val="2"/>
        <scheme val="minor"/>
      </rPr>
      <t xml:space="preserve"> To estimate the additional public sector cost placed on Santa Cruz County government, the provision of general government, public safety, health, education, and recreational services were estimated on a per-person basis for new county residents working at the Hermosa project. To account for the impact of workers who are not county residents, expenditures by the County during the past nine years were analysed to calculate the average county government expenditures per resident and for persons only working (i.e., not residing) in the County.</t>
    </r>
  </si>
  <si>
    <r>
      <rPr>
        <b/>
        <sz val="9.5"/>
        <color theme="4"/>
        <rFont val="Arial"/>
        <family val="2"/>
        <scheme val="minor"/>
      </rPr>
      <t>Using information provided by South32</t>
    </r>
    <r>
      <rPr>
        <sz val="9.5"/>
        <color theme="4"/>
        <rFont val="Arial"/>
        <family val="2"/>
        <scheme val="minor"/>
      </rPr>
      <t>: The operating analysis assumes that 80% of the workers at the deposits will live in Santa Cruz County of which 20% are new to the County. This translates into 101 new employees living in the County for the Taylor deposit along with their families. The analysis assumed that these are new residents to Santa Cruz County that have an average household size of 3 people for a total of 413 potential new direct residents. This cost is then compared against the increase in tax revenue received by the County. Since some of South32’s workforce will already be living in the County, this approach estimates an upper bound of operating costs of for the County government.</t>
    </r>
  </si>
  <si>
    <r>
      <rPr>
        <b/>
        <sz val="9.5"/>
        <color theme="4"/>
        <rFont val="Arial"/>
        <family val="2"/>
        <scheme val="minor"/>
      </rPr>
      <t>Santa Cruz County school’s fiscal impact</t>
    </r>
    <r>
      <rPr>
        <sz val="9.5"/>
        <color theme="4"/>
        <rFont val="Arial"/>
        <family val="2"/>
        <scheme val="minor"/>
      </rPr>
      <t>: The analysis estimated the property tax revenue generated each year during the life of project, by deposit, using current tax data, such as assessment ratio, tax rate by jurisdiction, and the projected taxable value of each deposit. Per-pupil operating expenses incurred by Santa Cruz County schools was obtained from state reports (Arizona Auditor General School District Spending Reports). The cost of educating a student in the County was then compared to the incremental increase in per pupil revenue generated directly by the project through property taxes and to total levels of funding provided for students from all sources, which includes state per pupil revenue.</t>
    </r>
  </si>
  <si>
    <t xml:space="preserve">(1) Direct investment includes Enterprise Development (ED) spend at Hillside Aluminium and South Africa Manganese. 
(2) Includes loans to small, medium and micro-enterprise (SMME) beneficiaries with B-BBEE status. These zero interest loans contribute towards start-up costs and equipment, and promote sustainable growth. As at 30 June 2024, our FY24 ED includes US$2.8 million in loans repayable via distributions attributable to these parties and are considered social investment in lieu of loan repayment. 
</t>
  </si>
  <si>
    <t>(1) South32 total landholdings owned, leased or managed includes Bayside smelter at Hillside Aluminium (136 ha) which is in care and maintenance and Eagle Downs Metallurgical Coal project (4,559 ha - sale in progress) and Metalloys (455 ha) which is in care and maintenance (sale in progress).
(2) 'Total disturbed landholdings' represents to the total landholdings which have been disturbed by our operations over time.</t>
  </si>
  <si>
    <r>
      <t xml:space="preserve">Facilities in baseline water stress </t>
    </r>
    <r>
      <rPr>
        <b/>
        <sz val="14"/>
        <color theme="8"/>
        <rFont val="Wingdings"/>
        <charset val="2"/>
      </rPr>
      <t>S</t>
    </r>
    <r>
      <rPr>
        <vertAlign val="superscript"/>
        <sz val="9.5"/>
        <color theme="4"/>
        <rFont val="Arial"/>
        <family val="2"/>
        <scheme val="minor"/>
      </rPr>
      <t>(1)</t>
    </r>
  </si>
  <si>
    <r>
      <t>21.4</t>
    </r>
    <r>
      <rPr>
        <vertAlign val="superscript"/>
        <sz val="9.5"/>
        <color theme="4"/>
        <rFont val="Arial"/>
        <family val="2"/>
      </rPr>
      <t>(1)</t>
    </r>
  </si>
  <si>
    <t>Upstream
8%</t>
  </si>
  <si>
    <t>Downstream
92%</t>
  </si>
  <si>
    <r>
      <t>South32 does not mine for gold</t>
    </r>
    <r>
      <rPr>
        <vertAlign val="superscript"/>
        <sz val="9.5"/>
        <color theme="4"/>
        <rFont val="Arial"/>
        <family val="2"/>
        <scheme val="minor"/>
      </rPr>
      <t>(1)</t>
    </r>
    <r>
      <rPr>
        <sz val="9.5"/>
        <color theme="4"/>
        <rFont val="Arial"/>
        <family val="2"/>
        <scheme val="minor"/>
      </rPr>
      <t xml:space="preserve">, tin, tungsten or tantalum, and none of our mines, refineries or smelters are located in the Democratic Republic of the Congo or its adjoining countries. Furthermore, South32 does not have any reporting requirements under Section 1502 of the </t>
    </r>
    <r>
      <rPr>
        <i/>
        <sz val="9.5"/>
        <color theme="4"/>
        <rFont val="Arial"/>
        <family val="2"/>
        <scheme val="minor"/>
      </rPr>
      <t>Dodd-Frank Wall Street Reform and Consumer Protection Act, 2010.</t>
    </r>
  </si>
  <si>
    <r>
      <t>Enterprise and Supplier Development spend</t>
    </r>
    <r>
      <rPr>
        <vertAlign val="superscript"/>
        <sz val="9.5"/>
        <color theme="4"/>
        <rFont val="Arial"/>
        <family val="2"/>
      </rPr>
      <t>(1)</t>
    </r>
  </si>
  <si>
    <r>
      <t>Local procurement</t>
    </r>
    <r>
      <rPr>
        <vertAlign val="superscript"/>
        <sz val="9.5"/>
        <color theme="4"/>
        <rFont val="Arial"/>
        <family val="2"/>
      </rPr>
      <t>(7)</t>
    </r>
  </si>
  <si>
    <r>
      <t>Proportion of spending on local suppliers</t>
    </r>
    <r>
      <rPr>
        <vertAlign val="superscript"/>
        <sz val="9.5"/>
        <color theme="4"/>
        <rFont val="Arial"/>
        <family val="2"/>
      </rPr>
      <t>(7)</t>
    </r>
  </si>
  <si>
    <t>(1) Consists of two activities, Enterprise Development and Supplier Development. The Enterprise Development component, which was US$3.7 million in FY24, is captured in both the ESD total and the social investment total. Learn more about the Enterprise Development component in the 'Social investment' tab. 
(2) Target as prescribed in the B-BBEE Codes of Good Practice is 3 per cent net profit after tax, measured in US$ million. South32 targets - FY24: 3.48; FY23: 8.1; FY22: 10.71; FY21: 4.73; FY20: 5.62.
(3) Number of businesses that have been supported through our Supplier Development support program. 
(4) SMME: small, medium and micro-enterprises.
(5) Outcomes are dependent on the number of applications received for business development and funding support as well as ESD spend targets. 
(6) Target for a 10 per cent year-on-year increase in procurement of goods and services from Aboriginal and Torres Strait Islander businesses, as outlined in our Innovate Reconciliation Action Plan 2024.
(7) Local procurement is the direct purchase of goods and services within the local communities in which South32 operates. Suppliers are deemed as local based on their proximity to our local communities, including boundaries defined by local government areas, provinces and states.</t>
  </si>
  <si>
    <t>The Social and Labour Plans (SLP) align with local authorities' Integrated Development Plans and are developed in consultation with local authorities, communities and other key stakeholders. (Our most recent SLP at Hotazel Manganese Mines runs from FY19 - FY23). It includes commitments to preferential procurement, employment equity, human resource development, housing and living conditions, as well as 11 local community development projects focused on education, health and wellbeing and local economic development. A closeout report for Hotazel Manganese Mines on the third generation SLP has been completed and submitted to the Department of Mineral Resources. We also completed the public consultation process for the development of the new fourth generation SLP that took effect on 1 July 2023 and ends on 30 June 2028.</t>
  </si>
  <si>
    <r>
      <t xml:space="preserve">We set targets and measure progress for year-on-year improvements in demographic representation at all levels of management in our operations. Our skills development plans align with the Mining Qualifications Authority, </t>
    </r>
    <r>
      <rPr>
        <i/>
        <sz val="9.5"/>
        <color theme="4"/>
        <rFont val="Arial"/>
        <family val="2"/>
        <scheme val="minor"/>
      </rPr>
      <t>Mineral and Petroleum Resources Development Act 2002</t>
    </r>
    <r>
      <rPr>
        <sz val="9.5"/>
        <color theme="4"/>
        <rFont val="Arial"/>
        <family val="2"/>
        <scheme val="minor"/>
      </rPr>
      <t xml:space="preserve"> and the </t>
    </r>
    <r>
      <rPr>
        <i/>
        <sz val="9.5"/>
        <color theme="4"/>
        <rFont val="Arial"/>
        <family val="2"/>
        <scheme val="minor"/>
      </rPr>
      <t xml:space="preserve">B-BBEE </t>
    </r>
    <r>
      <rPr>
        <sz val="9.5"/>
        <color theme="4"/>
        <rFont val="Arial"/>
        <family val="2"/>
        <scheme val="minor"/>
      </rPr>
      <t xml:space="preserve">Act DTI codes. We support employment equity by recruiting skilled, competent and empowered employees and preference is given to people of colour. We support career development opportunities in local communities, demonstrate support for local small, medium and micro-enterprises through Enterprise and Supplier Development, and procure locally where practicable. </t>
    </r>
  </si>
  <si>
    <t xml:space="preserve">In FY24, the representation of Black employees at Hillside Aluminium was 89 per cent of junior management, 79 per cent of middle management, 36 per cent of Executive management, and 100 per cent of Executive Directors. At Hotazel Manganese Mines, Black employees comprised 99 per cent of junior management, 80 per cent of middle management, 72 per cent of Executive management, and 75 per cent of Executive Directors. </t>
  </si>
  <si>
    <r>
      <t xml:space="preserve">Mozal Aluminium
</t>
    </r>
    <r>
      <rPr>
        <sz val="9.5"/>
        <color theme="4"/>
        <rFont val="Arial"/>
        <family val="2"/>
      </rPr>
      <t>(63.67% share, South32 operated)</t>
    </r>
  </si>
  <si>
    <t>Total for top 10 countries</t>
  </si>
  <si>
    <t>(1) Represents the total landholdings which have been disturbed by our operations and is the sum of land classified as disturbed (and not under rehabilitation) and land that is under active rehabilitation.
(2) Represents the proportion of total disturbed landholdings which have/have not been rehabilitated. This calculation uses 'Total disturbed landholdings' as the denominator, and 'Land classified as disturbed' or' Land under active rehabilitation', respectively, as the numerator.</t>
  </si>
  <si>
    <t>(1) In accordance with GRI 304-4, we disclose the total number of IUCN Red List species and national conservation list species with habitats in areas affected by our operations, per country. Threatened species are categorised per the International Union for Conservation of Nature (IUCN) Red List and national conservation lists in the countries in which we operate.</t>
  </si>
  <si>
    <t xml:space="preserve">(1) 'Other' includes consumption of biomass, ethanol, and petroleum based oils and greases. For FY24, 'Other' sources was an immaterial contributor of 0.4 petajoules. 
(2) Total energy use excludes renewable sources. Reduction in energy consumption of 4 petajoules between FY23 and FY24. To convert from petajoules to gigajoules multiply by 1,000,000. 1 petajoule equates to 277,778 megawatt hours.
(3) Renewable sources include biomass consumption at our Worsley Alumina operation, hydroelectricity sourced from Cahora Bassa at our Mozal Aluminium operation, and hydroelectricity sourced from the Colombia National Interconnected System at our Cerro Matoso operation. </t>
  </si>
  <si>
    <r>
      <t>Number of suppliers assessed by South32</t>
    </r>
    <r>
      <rPr>
        <vertAlign val="superscript"/>
        <sz val="9.5"/>
        <color theme="4"/>
        <rFont val="Arial"/>
        <family val="2"/>
        <scheme val="minor"/>
      </rPr>
      <t>(3)</t>
    </r>
    <r>
      <rPr>
        <sz val="9.5"/>
        <color theme="4"/>
        <rFont val="Arial"/>
        <family val="2"/>
        <scheme val="minor"/>
      </rPr>
      <t xml:space="preserve"> 
</t>
    </r>
    <r>
      <rPr>
        <sz val="8"/>
        <color theme="4"/>
        <rFont val="Arial"/>
        <family val="2"/>
        <scheme val="minor"/>
      </rPr>
      <t>(desktop risk profiles such as country and industry)</t>
    </r>
  </si>
  <si>
    <t>Number of countries where independent audits were completed</t>
  </si>
  <si>
    <t>(1) We complete gender and ethnicity pay equity reviews each year and invest to improve pay equity across our employee workforce. Our FY24 inclusion and diversity measurable objectives included a performance target to reduce the year-on-year spend required to support pay equity. FY24 spend decreased 14 per cent from FY23, achieving the measurable objective of a year-on-year reduction.</t>
  </si>
  <si>
    <r>
      <t xml:space="preserve"> </t>
    </r>
    <r>
      <rPr>
        <sz val="9.5"/>
        <color theme="4"/>
        <rFont val="Arial"/>
        <family val="2"/>
        <scheme val="minor"/>
      </rPr>
      <t>United Nations Sustainable Development Goals (UN SDGs) and targets;</t>
    </r>
  </si>
  <si>
    <r>
      <t xml:space="preserve"> </t>
    </r>
    <r>
      <rPr>
        <sz val="9.5"/>
        <color theme="4"/>
        <rFont val="Arial"/>
        <family val="2"/>
        <scheme val="minor"/>
      </rPr>
      <t>United Nations United Nations Global Compact (UNGC) Ten Principles; and</t>
    </r>
  </si>
  <si>
    <r>
      <t xml:space="preserve"> </t>
    </r>
    <r>
      <rPr>
        <sz val="9.5"/>
        <color theme="4"/>
        <rFont val="Arial"/>
        <family val="2"/>
        <scheme val="minor"/>
      </rPr>
      <t>Sustainable Finance Disclosure Regulation (SFDR) Principal Adverse Impacts (PAIs).</t>
    </r>
  </si>
  <si>
    <t>(1) Cerro Matoso and Australia Manganese operations have a formal agreement in place with Indigenous, Traditional and Tribal Peoples' communities. 
(2) Includes Australia Manganese, Cannington, Cerro Matoso, Hillside Aluminium, Illawarra Metallurgical Coal, Mozal Aluminium, South Africa Manganese and Worsley Alumina.</t>
  </si>
  <si>
    <t>South32 has announced that it will invest US$2.16 billion to develop the Taylor zinc-lead-silver deposit at our Hermosa Project, with first production expected in FY27. The case study titled 'Contributing social and economic value at Hermosa' on page 31 of the Sustainable Development Report 2024 contains information relating to projected economic contributions from Taylor's development (i) over the four-year construction period FY24 to FY27 and (ii) during a typical year of operation. This information has been sourced from a third-party assessment of the anticipated economic and tax contributions of the Hermosa project, which was commissioned by South32 and delivered in July 2024. Details relating to the methodologies and assumptions applied in that assessment are outlined below.
The case study information in the Sustainable Development Report 2024 is limited to Hermosa’s Taylor deposit project, which received final investment approval in February 2024. Hermosa’s Clark deposit remains in pre-feasibility study stage. Refer to market release ‘Final investment approval to develop Hermosa’s Taylor Deposit‘ dated 15 February 2024.</t>
  </si>
  <si>
    <t>US$5.6 billion</t>
  </si>
  <si>
    <r>
      <rPr>
        <sz val="9.5"/>
        <color theme="4"/>
        <rFont val="Arial"/>
        <family val="2"/>
        <scheme val="minor"/>
      </rPr>
      <t>51</t>
    </r>
    <r>
      <rPr>
        <vertAlign val="superscript"/>
        <sz val="9.5"/>
        <color theme="4"/>
        <rFont val="Arial"/>
        <family val="2"/>
        <scheme val="minor"/>
      </rPr>
      <t>(2)</t>
    </r>
  </si>
  <si>
    <t xml:space="preserve">(1) FY24 payable copper equivalent production in kilotonnes. Calculated by dividing the total revenue of each operation by our FY24 realised price of copper, detailed in our Annual Report 2024. </t>
  </si>
  <si>
    <r>
      <t>65.0</t>
    </r>
    <r>
      <rPr>
        <i/>
        <vertAlign val="superscript"/>
        <sz val="9.5"/>
        <color theme="4"/>
        <rFont val="Arial"/>
        <family val="2"/>
        <scheme val="minor"/>
      </rPr>
      <t>(4)</t>
    </r>
  </si>
  <si>
    <r>
      <t xml:space="preserve">Number of supplier assessments available 
</t>
    </r>
    <r>
      <rPr>
        <sz val="8"/>
        <color theme="4"/>
        <rFont val="Arial"/>
        <family val="2"/>
        <scheme val="minor"/>
      </rPr>
      <t>(desktop review based on supplier information i.e. EcoVadis ScoreCard)</t>
    </r>
  </si>
  <si>
    <r>
      <t>0.4</t>
    </r>
    <r>
      <rPr>
        <i/>
        <vertAlign val="superscript"/>
        <sz val="9.5"/>
        <color theme="4"/>
        <rFont val="Arial"/>
        <family val="2"/>
      </rPr>
      <t>(4)</t>
    </r>
  </si>
  <si>
    <r>
      <t xml:space="preserve">(1) Spend data does not include spend associated with (a) traded goods and services that are not used for operating costs (logistics and bulk raw materials are included in total spend); (b) purchasing / credit cards which can only be used for low value transactions (under US$2,000 per month), time sensitive land tenement payment or regulatory permit or license applications and renewals; and (c) non-order invoice payments which are typically limited to regulatory payments, internal payments (including to internal companies and joint arrangement partners), donations, employee benefits, non-employee reimbursements, legal settlements, or payments to doctors, hospitals or for medical treatments.
(2) Pre-FY24 data reported countries where suppliers were located; post-FY24 data reflects countries where procurement activities occurred within the financial year for a more accurate representation of procurement activity.
(3) Includes all suppliers and potential suppliers that were assessed, including those that we did not proceed with. 
(4) For information on how we manage these risks, refer to our Modern Slavery Statement 2024 and our Sustainable Development Report 2024, available at </t>
    </r>
    <r>
      <rPr>
        <i/>
        <u/>
        <sz val="8"/>
        <color theme="4"/>
        <rFont val="Arial"/>
        <family val="2"/>
        <scheme val="minor"/>
      </rPr>
      <t>www.south32.net</t>
    </r>
    <r>
      <rPr>
        <i/>
        <sz val="8"/>
        <color theme="4"/>
        <rFont val="Arial"/>
        <family val="2"/>
        <scheme val="minor"/>
      </rPr>
      <t>.</t>
    </r>
  </si>
  <si>
    <r>
      <t>Key human rights and labour risks identified during independent audits</t>
    </r>
    <r>
      <rPr>
        <vertAlign val="superscript"/>
        <sz val="9.5"/>
        <color theme="4"/>
        <rFont val="Arial"/>
        <family val="2"/>
        <scheme val="minor"/>
      </rPr>
      <t>(4)</t>
    </r>
  </si>
  <si>
    <r>
      <t xml:space="preserve">(1) Includes Cost, Insurance, and Freight (CIF) and Free on Board (FOB) voyages. In FY24, 342 voyages were CIF (361 in FY23), and 130 voyages were FOB (184 in FY23).
(2) Vetted by RightShip (ESG focused maritime platform, providing expertise in global safety, sustainability and social responsibility practices).
(3) In FY24, labour and performance issues were identified at six vessel owners. Find out more in our Modern slavery statement at </t>
    </r>
    <r>
      <rPr>
        <i/>
        <u/>
        <sz val="8"/>
        <color theme="4"/>
        <rFont val="Arial"/>
        <family val="2"/>
      </rPr>
      <t>www.south32.net</t>
    </r>
    <r>
      <rPr>
        <i/>
        <sz val="8"/>
        <color theme="4"/>
        <rFont val="Arial"/>
        <family val="2"/>
      </rPr>
      <t>.</t>
    </r>
  </si>
  <si>
    <r>
      <rPr>
        <b/>
        <sz val="9.5"/>
        <color theme="4"/>
        <rFont val="Arial"/>
        <family val="2"/>
        <scheme val="minor"/>
      </rPr>
      <t>Cover:</t>
    </r>
    <r>
      <rPr>
        <sz val="9.5"/>
        <color theme="4"/>
        <rFont val="Arial"/>
        <family val="2"/>
        <scheme val="minor"/>
      </rPr>
      <t xml:space="preserve"> An environmental specialist at Australia Manganese.</t>
    </r>
  </si>
  <si>
    <t xml:space="preserve">We have adopted the United States Government Occupational Safety and Health Administration and the ICMM guidelines for the recording and reporting of occupational injuries and illnesses. Incident classification definitions are applied uniformly across our workforce.
We use leading and lagging indicators to measure our health and safety performance, and disclose incidents where South32 controls the work location or the work activity. Unless otherwise stated, all frequency rates are per million (1,000,000) hours worked. </t>
  </si>
  <si>
    <t xml:space="preserve">(1) Recordable injuries and recordable illnesses include injuries and/or illnesses that result in medical treatment, restricted work or lost time.
(2) One recordable injury which occurred in FY23 has been recorded and restated, resulting in an increased contractor and total recordable injury count by one injury. </t>
  </si>
  <si>
    <r>
      <t xml:space="preserve">(1) Recordable injuries include injuries that result in medical treatment, restricted work, lost time or fatality. </t>
    </r>
    <r>
      <rPr>
        <sz val="8"/>
        <color rgb="FFC00000"/>
        <rFont val="Arial"/>
        <family val="2"/>
        <scheme val="minor"/>
      </rPr>
      <t xml:space="preserve"> </t>
    </r>
    <r>
      <rPr>
        <sz val="8"/>
        <color theme="4"/>
        <rFont val="Arial"/>
        <family val="2"/>
        <scheme val="minor"/>
      </rPr>
      <t xml:space="preserve">
(2) FY21 adjusted baseline is 6.0, which excludes South Africa Energy Coal and Tasmanian Electro Metallurgical Coal following their divestment from our portfolio. 
(3) One recordable injury which occurred in FY23 has been recorded and restated, resulting in a 0.1 increase in FY23 contractor TRIF.</t>
    </r>
  </si>
  <si>
    <t xml:space="preserve">(1) Recordable illnesses include illnesses that result in medical treatment, restricted work or lost time.
</t>
  </si>
  <si>
    <t xml:space="preserve">(1) Illness categories reflect the key illness types prevalent to our business.  
(2) In FY24 'Other diseases or disorders' included infections, heat stress and dehydration, skin disease, eye disorders, allergic reactions and mental disorders.
(3) Two illnesses reported in FY23 were reclassified, resulting in an increase in NIHL cases from 4 to 5, and decrease in Musculoskeletal occupational illnesses from 34 to 33. </t>
  </si>
  <si>
    <r>
      <t>Enterprise Development</t>
    </r>
    <r>
      <rPr>
        <vertAlign val="superscript"/>
        <sz val="9.5"/>
        <color theme="4"/>
        <rFont val="Arial"/>
        <family val="2"/>
        <scheme val="minor"/>
      </rPr>
      <t>(2)</t>
    </r>
  </si>
  <si>
    <t xml:space="preserve">(1) Provision of beneficiary data is a requirement of South32's Social Investment Agreement with community partners. Breakdown of beneficiaries by ethnicity and gender is reliant on the community organisation collecting this information. In FY24, South32 introduced a new online social investment management system, replacing paper-based acquittal forms and improving the integrity of social investment outcome and beneficiary data. Numbers reflect community beneficiaries only. </t>
  </si>
  <si>
    <t>_______</t>
  </si>
  <si>
    <r>
      <t xml:space="preserve"> </t>
    </r>
    <r>
      <rPr>
        <sz val="9.5"/>
        <color theme="4"/>
        <rFont val="Arial"/>
        <family val="2"/>
        <scheme val="minor"/>
      </rPr>
      <t>Social performance</t>
    </r>
  </si>
  <si>
    <r>
      <t xml:space="preserve"> </t>
    </r>
    <r>
      <rPr>
        <sz val="9.5"/>
        <color theme="4"/>
        <rFont val="Arial"/>
        <family val="2"/>
        <scheme val="minor"/>
      </rPr>
      <t>Engagement with Indigenous, Traditional and Tribal Peoples</t>
    </r>
  </si>
  <si>
    <r>
      <t xml:space="preserve"> </t>
    </r>
    <r>
      <rPr>
        <sz val="9.5"/>
        <color theme="4"/>
        <rFont val="Arial"/>
        <family val="2"/>
        <scheme val="minor"/>
      </rPr>
      <t>Social investment</t>
    </r>
  </si>
  <si>
    <r>
      <t xml:space="preserve"> </t>
    </r>
    <r>
      <rPr>
        <sz val="9.5"/>
        <color theme="4"/>
        <rFont val="Arial"/>
        <family val="2"/>
        <scheme val="minor"/>
      </rPr>
      <t>Education and skills programs</t>
    </r>
  </si>
  <si>
    <r>
      <t xml:space="preserve"> </t>
    </r>
    <r>
      <rPr>
        <sz val="9.5"/>
        <color theme="4"/>
        <rFont val="Arial"/>
        <family val="2"/>
        <scheme val="minor"/>
      </rPr>
      <t>Capacity and institution programs</t>
    </r>
  </si>
  <si>
    <r>
      <t xml:space="preserve"> </t>
    </r>
    <r>
      <rPr>
        <sz val="9.5"/>
        <color theme="4"/>
        <rFont val="Arial"/>
        <family val="2"/>
        <scheme val="minor"/>
      </rPr>
      <t>Economic value generated, distributed and retained</t>
    </r>
  </si>
  <si>
    <r>
      <t xml:space="preserve"> </t>
    </r>
    <r>
      <rPr>
        <sz val="9.5"/>
        <color theme="4"/>
        <rFont val="Arial"/>
        <family val="2"/>
        <scheme val="minor"/>
      </rPr>
      <t>Local procurement and transformation</t>
    </r>
  </si>
  <si>
    <r>
      <t xml:space="preserve"> </t>
    </r>
    <r>
      <rPr>
        <sz val="9.5"/>
        <color theme="4"/>
        <rFont val="Arial"/>
        <family val="2"/>
        <scheme val="minor"/>
      </rPr>
      <t>Transformation (including our B-BBEE Scorecard)</t>
    </r>
  </si>
  <si>
    <t>Sustainable Development Report 2024:
 - Health and safety (page 16-20)
 - People and culture (page 21-24)
 - Understanding the role of the Active Bystander (page 23)</t>
  </si>
  <si>
    <r>
      <rPr>
        <sz val="9.5"/>
        <color theme="3"/>
        <rFont val="Arial"/>
        <family val="2"/>
        <scheme val="minor"/>
      </rPr>
      <t xml:space="preserve">Sustainable Development Report 2024:
 - Responsible value chain (page 36-37)
Modern Slavery Statement 2024:
 - Risks of modern slavery in our operations and supply chains (page 12-13)
 - Actions taken to assess and address risks of modern slavery  (page 14-15)
 - Due diligence (page 16-20)
 - Remediation (page 22)
</t>
    </r>
    <r>
      <rPr>
        <sz val="9.5"/>
        <color rgb="FF304242"/>
        <rFont val="Arial"/>
        <family val="2"/>
        <scheme val="minor"/>
      </rPr>
      <t xml:space="preserve">
Supplier Minimum Requirements:
 - Everyone going home safe and well
 - Fostering inclusion, diversity and equity in our workplace
 - Respecting human rights</t>
    </r>
  </si>
  <si>
    <t>Sustainable Development Report 2024:
 - Managing our environmental impact (page 38-51)
 - Keeping communities and the environment front of mind at Hermosa (page 42)
 - Community relationships (page 25-26)
Supplier Minimum Requirements
 - Being environmentally responsible</t>
  </si>
  <si>
    <t>Sustainable Development Report 2024:
 - Security and critical incident management (page 19)
Supplier Minimum Requirements
 - Building and maintaining trust with our communities</t>
  </si>
  <si>
    <t>Sustainable Development Report 2024:
 - Indigenous, Traditional and Tribal Peoples (page 27-28)
 - Protecting and preserving cultural heritage at Cannington's Cowie Station (page 28)
Supplier Minimum Requirements
 - Building and maintaining trust with our communities</t>
  </si>
  <si>
    <t>Sustainable Development Report 2024:
 - Our societal contribution (page 29-31)
 - Improving learning conditions for students in Mozambique (page 30)
 - Contributing social and economic value with communities at Hermosa (page 31)</t>
  </si>
  <si>
    <r>
      <t xml:space="preserve">South32 activities in FY24 
</t>
    </r>
    <r>
      <rPr>
        <sz val="9.5"/>
        <color theme="4"/>
        <rFont val="Arial"/>
        <family val="2"/>
        <scheme val="minor"/>
      </rPr>
      <t>(reference location)</t>
    </r>
  </si>
  <si>
    <r>
      <t>% total disturbed landholdings</t>
    </r>
    <r>
      <rPr>
        <vertAlign val="superscript"/>
        <sz val="9.5"/>
        <color theme="4"/>
        <rFont val="Arial"/>
        <family val="2"/>
      </rPr>
      <t>(2)</t>
    </r>
  </si>
  <si>
    <r>
      <t>% total disturbed landholdings under active rehabilitation</t>
    </r>
    <r>
      <rPr>
        <vertAlign val="superscript"/>
        <sz val="9.5"/>
        <color rgb="FF304242"/>
        <rFont val="Arial"/>
        <family val="2"/>
      </rPr>
      <t>(2)</t>
    </r>
  </si>
  <si>
    <r>
      <t>% total disturbed landholdings unrehabilitated</t>
    </r>
    <r>
      <rPr>
        <vertAlign val="superscript"/>
        <sz val="9.5"/>
        <color rgb="FF304242"/>
        <rFont val="Arial"/>
        <family val="2"/>
      </rPr>
      <t>(2)</t>
    </r>
  </si>
  <si>
    <r>
      <t>Total disturbed landholdings</t>
    </r>
    <r>
      <rPr>
        <vertAlign val="superscript"/>
        <sz val="9.5"/>
        <color rgb="FF304242"/>
        <rFont val="Arial"/>
        <family val="2"/>
      </rPr>
      <t>(1)</t>
    </r>
  </si>
  <si>
    <r>
      <t>(1) The aluminium GHG emissions intensity is based on CY2023 data estimates from CRU for aluminium smelters. The GHG emission intensity basis is kilograms of CO</t>
    </r>
    <r>
      <rPr>
        <vertAlign val="subscript"/>
        <sz val="8"/>
        <color theme="4"/>
        <rFont val="Arial"/>
        <family val="2"/>
        <scheme val="minor"/>
      </rPr>
      <t xml:space="preserve">2 </t>
    </r>
    <r>
      <rPr>
        <sz val="8"/>
        <color theme="4"/>
        <rFont val="Arial"/>
        <family val="2"/>
        <scheme val="minor"/>
      </rPr>
      <t xml:space="preserve">equivalent per tonne of aluminium produced per smelter (including third-party anode production) and overlayed with reported scope 1 and 2 GHG emissions and aluminium production for FY2024 for operated assets and CY2023 for non-operated assets. </t>
    </r>
  </si>
  <si>
    <t>To better support report users who have used previous years' data, we are providing two sets of data for metrics relevant to operations we divested between FY20 and FY24:</t>
  </si>
  <si>
    <r>
      <rPr>
        <b/>
        <sz val="9.5"/>
        <color theme="4"/>
        <rFont val="Arial"/>
        <family val="2"/>
        <scheme val="minor"/>
      </rPr>
      <t xml:space="preserve">Tables marked as 'A': </t>
    </r>
    <r>
      <rPr>
        <sz val="9.5"/>
        <color theme="4"/>
        <rFont val="Arial"/>
        <family val="2"/>
        <scheme val="minor"/>
      </rPr>
      <t xml:space="preserve">'Total operations basis' refers to Energy Use for FY20 to FY24 inclusive of operations which have been divested over that timeframe (namely, South Africa Energy Coal and Tasmanian Electro Metallurgical Company in FY21); and
</t>
    </r>
    <r>
      <rPr>
        <b/>
        <sz val="9.5"/>
        <color theme="4"/>
        <rFont val="Arial"/>
        <family val="2"/>
        <scheme val="minor"/>
      </rPr>
      <t xml:space="preserve">Tables marked as 'B': </t>
    </r>
    <r>
      <rPr>
        <sz val="9.5"/>
        <color theme="4"/>
        <rFont val="Arial"/>
        <family val="2"/>
        <scheme val="minor"/>
      </rPr>
      <t>'Continuing operations basis' refers to Energy Use for FY20 to FY24 exclusive of operations which have been divested and therefore reflects our current portfolio.</t>
    </r>
  </si>
  <si>
    <t xml:space="preserve">To better support report users who have used previous years' data, we are providing two sets of data for metrics relevant to operations we divested between FY20 and FY24: </t>
  </si>
  <si>
    <r>
      <rPr>
        <b/>
        <sz val="9.5"/>
        <color rgb="FF304242"/>
        <rFont val="Arial"/>
        <family val="2"/>
      </rPr>
      <t>Tables marked as 'A':</t>
    </r>
    <r>
      <rPr>
        <sz val="9.5"/>
        <color rgb="FF304242"/>
        <rFont val="Arial"/>
        <family val="2"/>
      </rPr>
      <t xml:space="preserve"> 'Total operations basis' refers to operational GHG emissions for FY20 to FY24 inclusive of operations which have been divested over that timeframe (namely, South Africa Energy Coal and Tasmanian Electro Metallurgical Company in FY21).
</t>
    </r>
    <r>
      <rPr>
        <b/>
        <sz val="9.5"/>
        <color rgb="FF304242"/>
        <rFont val="Arial"/>
        <family val="2"/>
      </rPr>
      <t xml:space="preserve">Tables marked as 'B': </t>
    </r>
    <r>
      <rPr>
        <sz val="9.5"/>
        <color rgb="FF304242"/>
        <rFont val="Arial"/>
        <family val="2"/>
      </rPr>
      <t>'Continuing operations basis' refers to operational GHG emissions for FY20 to FY24 exclusive of operations which have been divested and therefore reflects our current portfolio.</t>
    </r>
  </si>
  <si>
    <t xml:space="preserve">(1) Scope 1, 2 and 3 GHG emissions are reported in accordance with the methodologies disclosed in the 'Emissions methodology' tab. 
(2) Our South African and Australian operations operate under emission-limiting regulations. 
(3) Based on our FY24 realised prices, as shown in our Annual Report 2024. 
(4) Downstream transportation and distribution has been restated from 0.9Mt CO2e in FY23 to 0.4Mt CO2e following a review of the methodology used in this category. This has resulted in scope 3 emissions reducing from 65.6 to 65.0 (rounding contributing to small variance). </t>
  </si>
  <si>
    <r>
      <t>(1) Our FY21 baseline remains 20.7 Mt CO</t>
    </r>
    <r>
      <rPr>
        <vertAlign val="subscript"/>
        <sz val="8"/>
        <color theme="4"/>
        <rFont val="Arial"/>
        <family val="2"/>
      </rPr>
      <t>2</t>
    </r>
    <r>
      <rPr>
        <sz val="8"/>
        <color theme="4"/>
        <rFont val="Arial"/>
        <family val="2"/>
      </rPr>
      <t xml:space="preserve">-e and will be restated in FY25 to reflect the sale of Illawarra Metallurgical Coal. Learn more on pages 62 and 80 of our Sustainable Development Report 2024. </t>
    </r>
  </si>
  <si>
    <r>
      <t xml:space="preserve">(1) Carbon intensity is calculated as tonnes of Scope 1 and 2 GHG emissions divided by tonnes of saleable product. Production figures are disclosed within our Annual Report 2024 available at </t>
    </r>
    <r>
      <rPr>
        <i/>
        <u/>
        <sz val="8"/>
        <color rgb="FF304242"/>
        <rFont val="Arial"/>
        <family val="2"/>
      </rPr>
      <t>www.south32.net</t>
    </r>
    <r>
      <rPr>
        <i/>
        <sz val="8"/>
        <color rgb="FF304242"/>
        <rFont val="Arial"/>
        <family val="2"/>
      </rPr>
      <t>.</t>
    </r>
    <r>
      <rPr>
        <i/>
        <u/>
        <sz val="8"/>
        <color rgb="FF304242"/>
        <rFont val="Arial"/>
        <family val="2"/>
      </rPr>
      <t xml:space="preserve">
</t>
    </r>
    <r>
      <rPr>
        <sz val="8"/>
        <color rgb="FF304242"/>
        <rFont val="Arial"/>
        <family val="2"/>
      </rPr>
      <t>(2) Zinc equivalent production used, based on FY24 realised prices. 
(3) Metallurgical coal comprises Illawarra Metallurgical Coal, including energy coal by-product volumes.</t>
    </r>
  </si>
  <si>
    <r>
      <t>Scope 1 Emissions</t>
    </r>
    <r>
      <rPr>
        <vertAlign val="superscript"/>
        <sz val="9.5"/>
        <color rgb="FF304242"/>
        <rFont val="Arial"/>
        <family val="2"/>
        <scheme val="minor"/>
      </rPr>
      <t>(2)</t>
    </r>
  </si>
  <si>
    <r>
      <t>Scope 1 Covered Emissions</t>
    </r>
    <r>
      <rPr>
        <vertAlign val="superscript"/>
        <sz val="9.5"/>
        <color rgb="FF304242"/>
        <rFont val="Arial"/>
        <family val="2"/>
        <scheme val="minor"/>
      </rPr>
      <t>(2)</t>
    </r>
  </si>
  <si>
    <r>
      <t>(1) This table represents the Scope 3 categories as defined in the 'Emissions methodology' tab.
(2) South32 does not have downstream leased assets or franchises.
(3) Includes emissions associated with Brazil Alumina (Mineração Rio do Norte (MRN) and Alumar) and Sierra Gorda operations (South32 equity share). 
(4) Downstream transportation and distribution has been restated from 0.9Mt CO</t>
    </r>
    <r>
      <rPr>
        <vertAlign val="subscript"/>
        <sz val="8"/>
        <color theme="4"/>
        <rFont val="Arial"/>
        <family val="2"/>
      </rPr>
      <t>2-</t>
    </r>
    <r>
      <rPr>
        <sz val="8"/>
        <color theme="4"/>
        <rFont val="Arial"/>
        <family val="2"/>
      </rPr>
      <t>e in FY23 to 0.4 Mt CO</t>
    </r>
    <r>
      <rPr>
        <vertAlign val="subscript"/>
        <sz val="8"/>
        <color theme="4"/>
        <rFont val="Arial"/>
        <family val="2"/>
      </rPr>
      <t>2</t>
    </r>
    <r>
      <rPr>
        <sz val="8"/>
        <color theme="4"/>
        <rFont val="Arial"/>
        <family val="2"/>
      </rPr>
      <t xml:space="preserve">-e following a review of the methodology used in this category. </t>
    </r>
  </si>
  <si>
    <t>South32’s operations include our subsidiaries and operated joint ventures, as shown in the table below. In accordance with the Global Reporting Initiative disclosure requirements, these operations are deemed our 'significant locations of operation', and unless otherwise stated, data presented in this Databook and the Sustainable Development Report 2024 is inclusive of these operations. 
Unless otherwise stated, data for our operations is reported on a 100 per cent ownership basis (e.g., for a 63.7 per cent-owned operation, we report 100 per cent of the data).</t>
  </si>
  <si>
    <r>
      <t>In February 2024, South32 Eagle Downs Pty Ltd, a subsidiary of South32 Ltd, entered into a binding agreement to divest its 50% interest in the Eagle Downs Metallurgical Coal project. The transaction was completed on 12 August</t>
    </r>
    <r>
      <rPr>
        <vertAlign val="superscript"/>
        <sz val="9.5"/>
        <color theme="4"/>
        <rFont val="Arial"/>
        <family val="2"/>
        <scheme val="minor"/>
      </rPr>
      <t>(1)</t>
    </r>
    <r>
      <rPr>
        <sz val="9.5"/>
        <color theme="4"/>
        <rFont val="Arial"/>
        <family val="2"/>
        <scheme val="minor"/>
      </rPr>
      <t xml:space="preserve">.
For FY24, limited data for Eagle Downs remains included in our total greenhouse gas emissions, energy, water, land, and health and safety data. </t>
    </r>
  </si>
  <si>
    <t>(1) Refer to media release 'Completion of Eagle Downs divestment' dated 13 August 2024.</t>
  </si>
  <si>
    <t>Lost time injury frequency (LTIF) – total</t>
  </si>
  <si>
    <t>Lost time injury frequency (LTIF) – employees</t>
  </si>
  <si>
    <t>Lost time injury frequency (LTIF) – contractors</t>
  </si>
  <si>
    <t xml:space="preserve">In February 2024, we announced our entry into a binding agreement to sell IMC. The transaction is expected to complete on 29 August 2024. Refer to market releases ’Sale of Illawarra Metallurgical Coal‘ dated 29 February 2024.
IMC remains included in FY24 disclosures. </t>
  </si>
  <si>
    <r>
      <t>High potential injuries and illnesses (HPII)</t>
    </r>
    <r>
      <rPr>
        <vertAlign val="superscript"/>
        <sz val="9.5"/>
        <color theme="4"/>
        <rFont val="Arial"/>
        <family val="2"/>
        <scheme val="minor"/>
      </rPr>
      <t>(1)</t>
    </r>
  </si>
  <si>
    <t>High potential injuries and illnesses frequency (HPIIF) - total</t>
  </si>
  <si>
    <r>
      <t xml:space="preserve">Our Standards and Frameworks Reporting Index 2024, available at </t>
    </r>
    <r>
      <rPr>
        <i/>
        <u/>
        <sz val="9.5"/>
        <color theme="4"/>
        <rFont val="Arial"/>
        <family val="2"/>
        <scheme val="minor"/>
      </rPr>
      <t>www.south32.net</t>
    </r>
    <r>
      <rPr>
        <i/>
        <sz val="9.5"/>
        <color theme="4"/>
        <rFont val="Arial"/>
        <family val="2"/>
        <scheme val="minor"/>
      </rPr>
      <t>,</t>
    </r>
    <r>
      <rPr>
        <sz val="9.5"/>
        <color theme="4"/>
        <rFont val="Arial"/>
        <family val="2"/>
        <scheme val="minor"/>
      </rPr>
      <t>details the location of our disclosures related to the:</t>
    </r>
  </si>
  <si>
    <r>
      <t xml:space="preserve"> </t>
    </r>
    <r>
      <rPr>
        <sz val="9.5"/>
        <color theme="4"/>
        <rFont val="Arial"/>
        <family val="2"/>
        <scheme val="minor"/>
      </rPr>
      <t xml:space="preserve">Methodology and assumptions to support the 'Contributing 
     social and economic value with communities at Hermosa' 
     case study on page 31 of our Sustainable Development Report 
     2024. </t>
    </r>
  </si>
  <si>
    <t>(1) Underlying revenue of the Group for our subsidiaries, operated joint ventures and non-operated joint ventures at our ownership proportion (except for Chita Valley Project in Argentina which is presented on a 100% basis and Mineração Rio do Norte S.A (MRN) and Port Kembla Coal Termina (PKCT) which are excluded).</t>
  </si>
  <si>
    <t>(5) Royalties paid to governments (including those accounted for under IFRS as an income tax) for all our subsidiaries, operated joint ventures and non-operated joint ventures, at our ownership proportion.</t>
  </si>
  <si>
    <t>(6) Taxes, licences and other payments paid to governments for our subsidiaries, operated joint ventures and non-operated joint ventures, at our ownership proportion.</t>
  </si>
  <si>
    <t>(2) Underlying operating costs of the Group for our subsidiaries, operated joint ventures and non-operated joint ventures, at our ownership proportion (except for our Chita Valley Project which is presented on a 100% basis, and MRN and PKCT which are excluded).</t>
  </si>
  <si>
    <r>
      <t xml:space="preserve">(1) Black People is a generic term meaning Africans, Coloureds and Indians who are Citizens of the Republic of South Africa, as defined in the </t>
    </r>
    <r>
      <rPr>
        <i/>
        <sz val="8"/>
        <color theme="4"/>
        <rFont val="Arial"/>
        <family val="2"/>
        <scheme val="minor"/>
      </rPr>
      <t>Broad-Based Black Economic Empowerment Amendment Act, 2013</t>
    </r>
    <r>
      <rPr>
        <sz val="8"/>
        <color theme="4"/>
        <rFont val="Arial"/>
        <family val="2"/>
        <scheme val="minor"/>
      </rPr>
      <t>.
(2) Metalloys has been in care and maintenance during the reporting period but continues to track procurement spend and will undergo the Black Economic Empowerment verification audit like our other South African entities.</t>
    </r>
  </si>
  <si>
    <t>Land rights and Indigenous, Traditional and Tribal Peoples rights, respecting the land rights of communities and the rights of Indigenous, Traditional and Tribal Peoples’, including their rights to land, culture and cultural heritage</t>
  </si>
  <si>
    <t>(1) High risk industries have been determined based on EcoVadis third party risk profiling as well as desktop assessments. Industry risk shows the risk level of a given suppliers' industry, regardless of their location. The industry risk is calculated based on the actual performance of the industry in the EcoVadis Ratings database, as well as Ecovadis risk rating methodology.
(2) 1,112 suppliers are not represented in the above EcoVadis industry dataset due to having no available Duns business registration number and/or because they cannot be found in the EcoVadis platform. Suppliers not included represent 4.4% of total spend for FY24.</t>
  </si>
  <si>
    <r>
      <t>(1) The metallurgical coal GHG emissions intensity is based on CY23 data estimates from CRU for metallurgical coal mines. The GHG emission intensity basis is kilograms of CO</t>
    </r>
    <r>
      <rPr>
        <vertAlign val="subscript"/>
        <sz val="8"/>
        <color theme="4"/>
        <rFont val="Arial"/>
        <family val="2"/>
        <scheme val="minor"/>
      </rPr>
      <t>2</t>
    </r>
    <r>
      <rPr>
        <sz val="8"/>
        <color theme="4"/>
        <rFont val="Arial"/>
        <family val="2"/>
        <scheme val="minor"/>
      </rPr>
      <t xml:space="preserve"> equivalent per tonne of metallurgical coal produced per mine. South32 operations have been aggregated to Illawarra Metallutgical Coal level and overlayed with the reported South32 scope 1 and 2 GHG emissions and coal production for FY24. </t>
    </r>
  </si>
  <si>
    <t>The information presented below details the approach used for consolidating sustainability data and information in this Databook.
This covers the active operations operated by South32 (including joint ventures) and where appropriate, key matters arising at our development projects and options, and exploration prospects. This information also outlines the approach taken to account for mergers, acquisitions, and disposal of entities or parts of entities during the reporting year.</t>
  </si>
  <si>
    <t>South32 development projects and options include South32 subsidiaries or operated joint ventures. Due to the evolving nature of the development projects and options, limited data for material sustainability topics is disclosed within this Databook. However, South32 direct employees based at these locations are included in our people data. 
While South32 has a portfolio of more than 25 greenfield exploration options across the world, these are excluded from our disclosures within this Databook, unless otherwise stated.</t>
  </si>
  <si>
    <t>Non-operated joint ventures (NOJVs) are operations, development projects and options, and exploration prospects, that are not wholly owned by South32 and where South32 is not the operator. Unless otherwise stated, data for NOJVs is excluded from this Databook. However, direct South32 employees based at these locations are included in our people data. 
While South32 has a portfolio of more than 25 greenfield exploration options across the world, these are excluded from our disclosures within this Databook, unless otherwise stated.</t>
  </si>
  <si>
    <t>(1) CEO annual total compensation has been calculated in accordance with the method detailed for realised pay on page 86 of the Annual Report 2024. For all other employees, annual total compensation is for the 12-month period to 30 June 2024 and includes all allowances, annual incentive payments received in the period and the value of shares that vested, but excludes other non-monetary benefits. Pension contributions have been calculated based on the cost to the Group of the contributions made in the 12-month period. Internationally mobile employees and employees who joined or left the Group after 1 July 2023 have been excluded from the calculation.
(2) Annual pay increase for CEO to the median for all employees is based on the per cent increase to CEO fixed remuneration compared to the median increase applied to salary for all employees globally.</t>
  </si>
  <si>
    <r>
      <t xml:space="preserve">We calculate our Scope 1 and 2 GHG emissions according to the World Resources Institute and World Business Council for Sustainable Development Greenhouse Gas Protocol (revised edition).  
Our calculations are aligned with Intergovernmental Panel on Climate Change (IPCC) Tier 1, 2 and 3 methodologies, industry standards, as well as country-specific standards and methods, including the </t>
    </r>
    <r>
      <rPr>
        <i/>
        <sz val="9.5"/>
        <color theme="4"/>
        <rFont val="Arial"/>
        <family val="2"/>
      </rPr>
      <t>Australian National Greenhouse and Energy Reporting (Measurement) Determination 2008</t>
    </r>
    <r>
      <rPr>
        <sz val="9.5"/>
        <color theme="4"/>
        <rFont val="Arial"/>
        <family val="2"/>
      </rPr>
      <t xml:space="preserve"> (NGER Determination), the South African National Greenhouse Gas Emissions Reporting Regulations and the </t>
    </r>
    <r>
      <rPr>
        <i/>
        <sz val="9.5"/>
        <color theme="4"/>
        <rFont val="Arial"/>
        <family val="2"/>
      </rPr>
      <t>South African Carbon Tax Act, 2019</t>
    </r>
    <r>
      <rPr>
        <sz val="9.5"/>
        <color theme="4"/>
        <rFont val="Arial"/>
        <family val="2"/>
      </rPr>
      <t>. We apply the operational control consolidation approach and use the Global Warming Potentials (GWPs) from the IPCC Assessment Report 5 (AR5) - 100-year time horizon.  
We use a range of GHG emission factors in the calculation of our GHG emissions:
•           For our Australian operations, we apply GHG emission factors from the NGER Determination, Compilation no.16 dated 21 September 2023;
•           For our South African operations, we apply the GHG Emission factors published in the Methodological Guidelines for Quantification of Greenhouse Gas Emissions, dated 7 October 2022, the Eskom grid emission factor, as well as certain site-specific emission factors;
•           Cerro Matoso applies the emission factors of the UPME, Colombia’s National Mining and Energy Planning Unit, Colombian National Interconnected System, Resolution No. 000762 de 2023; and 
•           Mozal Aluminium applies the Eskom grid emission factor, factors from Electricidade de Moçambique (EDM) as well as certain site specific or IPCC default emission factors. 
Our Scope 1 carbon dioxide equivalent emissions include the following gases: CO</t>
    </r>
    <r>
      <rPr>
        <vertAlign val="subscript"/>
        <sz val="9.5"/>
        <color theme="4"/>
        <rFont val="Arial"/>
        <family val="2"/>
      </rPr>
      <t>2</t>
    </r>
    <r>
      <rPr>
        <sz val="9.5"/>
        <color theme="4"/>
        <rFont val="Arial"/>
        <family val="2"/>
      </rPr>
      <t>, CH</t>
    </r>
    <r>
      <rPr>
        <vertAlign val="subscript"/>
        <sz val="9.5"/>
        <color theme="4"/>
        <rFont val="Arial"/>
        <family val="2"/>
      </rPr>
      <t>4</t>
    </r>
    <r>
      <rPr>
        <sz val="9.5"/>
        <color theme="4"/>
        <rFont val="Arial"/>
        <family val="2"/>
      </rPr>
      <t>, N</t>
    </r>
    <r>
      <rPr>
        <vertAlign val="subscript"/>
        <sz val="9.5"/>
        <color theme="4"/>
        <rFont val="Arial"/>
        <family val="2"/>
      </rPr>
      <t>2</t>
    </r>
    <r>
      <rPr>
        <sz val="9.5"/>
        <color theme="4"/>
        <rFont val="Arial"/>
        <family val="2"/>
      </rPr>
      <t>O, PFCs and SF</t>
    </r>
    <r>
      <rPr>
        <vertAlign val="subscript"/>
        <sz val="9.5"/>
        <color theme="4"/>
        <rFont val="Arial"/>
        <family val="2"/>
      </rPr>
      <t>6</t>
    </r>
    <r>
      <rPr>
        <sz val="9.5"/>
        <color theme="4"/>
        <rFont val="Arial"/>
        <family val="2"/>
      </rPr>
      <t xml:space="preserve">.  
</t>
    </r>
  </si>
  <si>
    <r>
      <rPr>
        <i/>
        <sz val="9.5"/>
        <color theme="4"/>
        <rFont val="Arial"/>
        <family val="2"/>
      </rPr>
      <t xml:space="preserve">Market-based and Location-based GHG emissions methodology
</t>
    </r>
    <r>
      <rPr>
        <sz val="9.5"/>
        <color theme="4"/>
        <rFont val="Arial"/>
        <family val="2"/>
      </rPr>
      <t>Market-based Scope 2 GHG emissions are calculated using an emissions factor associated with purchased electricity. Residual mix emissions factors (i.e. the emissions factor of all untracked and unclaimed electricity in a market) are not published in all the regions where we operate. A location-based factor is used for electricity purchased that does not have an associated supplier-specific emissions factor. This results in some double counting of renewable and/or low emissions electricity.  
Location-based Scope 2 emissions are calculated using the average emission intensity of the local grid where power is sourced. The majority of the difference between our Scope 2 location-based and market-based emissions is associated with the purchase of hydroelectric power at Mozal Aluminium. 
Market-based Scope 2 GHG emissions:
For our Australian operations, we apply the Market-based Scope 2 GHG emissions calculation and residual mix factor as published in the NGER Determination, Compilation no.16 dated 21 September 2023.
For our South African operations, we apply the Eskom grid emission factor as published in Eskom’s annual integrated report.  
Location-based Scope 2 emissions:
•           In South Africa we used the National Generation GEF (NGGEF) published in South Africa's 2021 Grid Emissions Factors Report, dated 2 February 2024.
•           For our Australian operations, we apply location-based emission factors as published in the NGER Determination, Compilation no.16 dated 21 September 2023. 
•           Cerro Matoso applies the Emission factors of the UPME, Colombia’s National Mining and Energy Planning Unit, Colombian National Interconnected System, Resolution No. 000762 de 2023. 
•           Mozal Aluminium applies the South African National Generation (NGGEF) as well as factors from Electricidade de Moçambique (EDM). 
•           The Hermosa project applies the electricity emission factors published by the US EPA, Emission Factors for Greenhouse Gas Inventories, dated 13 February 2024</t>
    </r>
  </si>
  <si>
    <t>We calculate our Scope 3 emissions in accordance with the methodologies in the World Resources Institute Greenhouse Gas Protocol Corporate Value Chain (Scope 3) Accounting and Reporting Standard. Detail on the specific methodologies used for each Scope 3 category is listed below. The most material emissions are from Category 10 and Category 11, which accounted for approximately 89 per cent of our FY24 Scope 3 inventory. 
Accounting for Scope 1, Scope 2 and Scope 3 emissions leads to an inevitable overlap in reporting boundaries.
The most significant example of double counting within our inventories is in category 10: processing of sold products, which could include raw materials that are produced by South32 and accounted for elsewhere in our inventories (e.g. bauxite used in the production of alumina and in turn, alumina used in the production of aluminium ingots). 
Emissions are accounted for on an equity share basis for categories 1, 2, 4, 9, 10, 11 and 15 and on a 100 per cent basis for categories 3, 6 and 7.</t>
  </si>
  <si>
    <t xml:space="preserve">Spend data extracted from internal systems. Emission factors for spend categories are sourced from the IBM Envizi Scope 3 GHG Accounting and Reporting software tool. </t>
  </si>
  <si>
    <t>Spend data extracted from internal systems. Emission factors for spend categories sourced from the IBM Envizi Scope 3 GHG Accounting and Reporting software tool.</t>
  </si>
  <si>
    <t xml:space="preserve">Spend data extracted from internal systems for road and rail transport. Emission factors for spend categories sourced from the IBM Envizi Scope 3 GHG Accounting and Reporting software tool.
Shipping data collected from suppliers and third parties via the CargoValue portal which captures marine voyage level GHG emissions. </t>
  </si>
  <si>
    <t>Not considered as material – most waste generated by our operations does not produce GHG emissions.</t>
  </si>
  <si>
    <t xml:space="preserve">Air travel data from our charter flight providers for Cannington and Australia Manganese, which was categorised by distance into domestic, short haul and long haul. 
Transport emission factors were sourced from DEFRA (UK). The air travel factors used do not include radiative forcing. </t>
  </si>
  <si>
    <t>Only leased assets are our office
buildings, which are not considered as a material source of GHG emissions.</t>
  </si>
  <si>
    <t xml:space="preserve">Company shipping quantities, vessel types and route data are used in the calculations.
For time-chartered vessels and voyage-chartered vessels, individual vessel GHG emissions are calculated from reported (actual) voyage bunker consumption for the laden and ballast legs as per the Sea Cargo Charter Methodology. In the event no actual bunker consumption data is available, an estimated distance and tonnage carried is used in the calculation using AIS data and other shipping sources. 
GHG emissions for containerised cargo are estimated according to the Clean Cargo Working Group (CCWG) methodology. </t>
  </si>
  <si>
    <t xml:space="preserve">Shipping data collected from customers and third parties via the CargoValue portal which captures marine voyage level GHG emissions. </t>
  </si>
  <si>
    <t xml:space="preserve">Non-operated joint ventures Brazil Alumina (MRN and Alumar), Brazil Aluminium and Sierra Gorda. </t>
  </si>
  <si>
    <t>Hybrid method using spend-based methodology as well as primary activity data as per the GHG Protocol Scope 3 Guidance.
Company shipping quantities, vessel types and route data are used in the calculations.
For time-chartered vessels and voyage-chartered vessels, individual vessel GHG emissions are calculated from reported (actual) voyage bunker consumption for the laden and ballast legs as per the Sea Cargo Charter Methodology. In the event no actual bunker consumption data is available, an estimated distance and tonnage carried is used in the calculation using Automatic Identification Systems (AIS) data and other shipping sources. 
GHG emissions for containerised cargo are estimated according to the Clean Cargo Working Group (CCWG) methodology.</t>
  </si>
  <si>
    <t xml:space="preserve">(1) Social investment consists of direct investment (including Enterprise Development), in-kind support and administrative costs, in the proportions set out in the table below. Social investment values include our subsidiaries and operated joint ventures based on our ownership proportion. </t>
  </si>
  <si>
    <t xml:space="preserve">(7) Community investment consists of direct investment (including Enterprise Development), in-kind support and administrative costs. Social investment values include our subsidiaries and operated joint ventures based on our ownership proportion. </t>
  </si>
  <si>
    <r>
      <t xml:space="preserve">
This Sustainability Databook (</t>
    </r>
    <r>
      <rPr>
        <b/>
        <sz val="9.5"/>
        <color theme="4"/>
        <rFont val="Arial"/>
        <family val="2"/>
        <scheme val="minor"/>
      </rPr>
      <t>Databook</t>
    </r>
    <r>
      <rPr>
        <sz val="9.5"/>
        <color theme="4"/>
        <rFont val="Arial"/>
        <family val="2"/>
        <scheme val="minor"/>
      </rPr>
      <t xml:space="preserve">) has been prepared by South32 Limited (ABN 84 093 732 597) for informational purposes only and is intended to assist its investors with understanding its performance with respect to sustainable development. South32 Limited is the ultimate holding company of the South32 group of companies. 
In this Databook, unless otherwise noted, references to:
(a) South32, the South32 Group, the Group, we, us, our and similar expressions refer to South32 Limited, its subsidiaries and its operated joint ventures; and 
(b) ‘our operations’, or commodities ‘we produce’ or in ‘our portfolio’ includes commodities such as bauxite, alumina, aluminium and copper that may form part of, or be produced by, non-operated joint ventures.
Further details about the reporting boundaries of this Databook are set out in the 'Reporting boundaries' tab, and in the Reporting Boundaries and Restatements section of the Sustainable Development Report on page 79.
This Databook should be read in conjunction with South32’s Annual Report, Sustainable Development Report and Standards and Frameworks Reporting Index, and our Climate Change Action Plan (CCAP) together with other periodic and continuous disclosure announcements lodged with the Australian Securities Exchange. These documents are available at </t>
    </r>
    <r>
      <rPr>
        <i/>
        <u/>
        <sz val="9.5"/>
        <color theme="4"/>
        <rFont val="Arial"/>
        <family val="2"/>
        <scheme val="minor"/>
      </rPr>
      <t>www.south32.net</t>
    </r>
    <r>
      <rPr>
        <i/>
        <sz val="9.5"/>
        <color theme="4"/>
        <rFont val="Arial"/>
        <family val="2"/>
        <scheme val="minor"/>
      </rPr>
      <t>.</t>
    </r>
    <r>
      <rPr>
        <sz val="9.5"/>
        <color theme="4"/>
        <rFont val="Arial"/>
        <family val="2"/>
        <scheme val="minor"/>
      </rPr>
      <t xml:space="preserve"> This Databook has been prepared in accordance with the Global Reporting Initiative (GRI) Sustainability Reporting Standards (revised 2021 Universal Standards), Recommendations of the Task Force on Climate-related Financial Disclosures (TCFD) and the ICMM Mining Principles and mandatory requirements set out in the ICMM Position Statements. 
Monetary amounts in this Databook are expressed in US dollars, unless otherwise stated. Figures in italics indicate that an adjustment has been made since the figures were previously reported.
South32 engaged an independent external assurance organisation, KPMG, to provide the Directors of South32 Limited with assurance on select sustainability information, as explained in the independent assurance report on pages 81 to 85 of the Sustainable Development Report. 
</t>
    </r>
    <r>
      <rPr>
        <b/>
        <sz val="9.5"/>
        <color theme="4"/>
        <rFont val="Arial"/>
        <family val="2"/>
        <scheme val="minor"/>
      </rPr>
      <t xml:space="preserve">Forward-looking statements &amp; scenario analysis </t>
    </r>
    <r>
      <rPr>
        <sz val="9.5"/>
        <color theme="4"/>
        <rFont val="Arial"/>
        <family val="2"/>
        <scheme val="minor"/>
      </rPr>
      <t xml:space="preserve">
This Databook contains forward-looking statements, including statements of current intention and expectation and statements of opinion. This includes statements regarding climate change and other environmental and energy transition scenarios. While these forward-looking statements reflect South32’s expectations at the date of this Databook (including with respect to its strategies and plans regarding climate change), they may be affected by a range of variables which could cause actual outcomes and developments to differ materially from those expressed in such statements. These variables include but are not limited to: financial and economic conditions in various countries; fluctuations in demand, price, or currency; operating results; development progress including approvals; risks, including physical, technology and carbon emissions reductions risks; industry competition; loss of market for South32’s products; legislative, fiscal, and regulatory developments; the conduct of joint venture participants and contractual counterparties, and estimates relating to cost, engineering, reserves and resources For further information regarding South32’s approach to risk, see pages 28 to 38 of our Annual Report.
South32 makes no representation, assurance or guarantee as to the accuracy, completeness or likelihood of fulfilment of any forward-looking statement, any outcomes expressed or implied in any forward-looking statement or any assumptions on which a forward-looking statement is based. 
This Databook also discusses scenario analysis. There are inherent limitations with scenario analysis and it is difficult to predict which, if any, of the scenarios in this Databook might eventuate. Scenarios do not constitute definitive outcomes or probabilities, and scenario analysis relies on assumptions that may or may not be, or prove to be, correct and may or may not eventuate. Scenarios may also be impacted by additional factors to the assumptions disclosed. 
Except as required by applicable laws or regulations, South32 does not undertake to publicly update or review any forward-looking statements, including scenario analysis. South32 cautions against undue reliance on any forward-looking statements or guidance, particularly in light of the long time horizon which this Databook covers and the inherent uncertainty in possible policy, market and technological developments in the future. 
</t>
    </r>
    <r>
      <rPr>
        <b/>
        <sz val="9.5"/>
        <color theme="4"/>
        <rFont val="Arial"/>
        <family val="2"/>
        <scheme val="minor"/>
      </rPr>
      <t>Information prepared by third parties</t>
    </r>
    <r>
      <rPr>
        <sz val="9.5"/>
        <color theme="4"/>
        <rFont val="Arial"/>
        <family val="2"/>
        <scheme val="minor"/>
      </rPr>
      <t xml:space="preserve">
Certain information contained in this Databook is based on information prepared by third parties. South32 does not make any representation or warranty that this third party material is accurate, complete or up to date. </t>
    </r>
  </si>
  <si>
    <r>
      <t xml:space="preserve">This Sustainability Databook has been developed to support the Sustainable Development Report 2024 and forms part of the 2024 Annual Reporting Suite. 
The Standards and Frameworks Reporting Index 2024, available at </t>
    </r>
    <r>
      <rPr>
        <i/>
        <u/>
        <sz val="9.5"/>
        <color theme="4"/>
        <rFont val="Arial"/>
        <family val="2"/>
        <scheme val="minor"/>
      </rPr>
      <t>www.south32.net</t>
    </r>
    <r>
      <rPr>
        <i/>
        <sz val="9.5"/>
        <color theme="4"/>
        <rFont val="Arial"/>
        <family val="2"/>
        <scheme val="minor"/>
      </rPr>
      <t xml:space="preserve">, </t>
    </r>
    <r>
      <rPr>
        <sz val="9.5"/>
        <color theme="4"/>
        <rFont val="Arial"/>
        <family val="2"/>
        <scheme val="minor"/>
      </rPr>
      <t xml:space="preserve">supports this Databook and the Sustainable Development Report 2024, and demonstrates how we are pursuing alignment with material sustainability standards and frameworks, including the Global Reporting Initiative (GRI) Standards. 
Our assurance process is a combination of reasonable and limited-level assurance. Further information about assured sustainability information can be found in the FY24 Independent Assurance Report from KPMG Australia on pages 81 to 85 of our Sustainable Development Report 2024. </t>
    </r>
  </si>
  <si>
    <t>Tailings Storage Facilities Directory 2024 and GISTM Requirement 15.1 Public Disclosures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</si>
</sst>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_(* #,##0.00_);_(* \(#,##0.00\);_(* &quot;-&quot;??_);_(@_)"/>
    <numFmt numFmtId="165" formatCode="_-&quot;£&quot;* #,##0_-;\-&quot;£&quot;* #,##0_-;_-&quot;£&quot;* &quot;-&quot;_-;_-@_-"/>
    <numFmt numFmtId="166" formatCode="_-&quot;£&quot;* #,##0.00_-;\-&quot;£&quot;* #,##0.00_-;_-&quot;£&quot;* &quot;-&quot;??_-;_-@_-"/>
    <numFmt numFmtId="167" formatCode="0.0"/>
    <numFmt numFmtId="168" formatCode="_(* #,##0.0_);_(* \(#,##0.0\);_(* &quot;-&quot;_);_(@_)"/>
    <numFmt numFmtId="169" formatCode="#,##0.0"/>
    <numFmt numFmtId="170" formatCode="0.0%"/>
    <numFmt numFmtId="171" formatCode="0.000000000"/>
    <numFmt numFmtId="172" formatCode="_-* #,##0_-;\-* #,##0_-;_-* &quot;-&quot;??_-;_-@_-"/>
    <numFmt numFmtId="173" formatCode="0.000"/>
    <numFmt numFmtId="174" formatCode="_-* #,##0.0_-;\-* #,##0.0_-;_-* &quot;-&quot;??_-;_-@_-"/>
    <numFmt numFmtId="175" formatCode="0.000000"/>
    <numFmt numFmtId="176" formatCode="_(* #,##0.0_);_(* \(#,##0.0\);_(* &quot;-&quot;??_);_(@_)"/>
    <numFmt numFmtId="177" formatCode="0.0000"/>
    <numFmt numFmtId="178" formatCode="_(* #,##0_);_(* \(#,##0\);_(* &quot;-&quot;??_);_(@_)"/>
    <numFmt numFmtId="179" formatCode="0.000%"/>
    <numFmt numFmtId="180" formatCode="0.00000"/>
    <numFmt numFmtId="181" formatCode="#,##0.000"/>
    <numFmt numFmtId="182" formatCode="_-* #,##0.000_-;\-* #,##0.000_-;_-* &quot;-&quot;??_-;_-@_-"/>
  </numFmts>
  <fonts count="152">
    <font>
      <sz val="9.5"/>
      <color theme="4"/>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u/>
      <sz val="9.5"/>
      <color theme="4"/>
      <name val="Vodafone Rg"/>
      <family val="2"/>
      <scheme val="major"/>
    </font>
    <font>
      <b/>
      <sz val="7"/>
      <color theme="3"/>
      <name val="Arial"/>
      <family val="2"/>
      <scheme val="minor"/>
    </font>
    <font>
      <b/>
      <sz val="9.5"/>
      <color theme="0"/>
      <name val="Vodafone Rg"/>
      <family val="2"/>
      <scheme val="major"/>
    </font>
    <font>
      <sz val="9.5"/>
      <color theme="3"/>
      <name val="Arial"/>
      <family val="2"/>
      <scheme val="minor"/>
    </font>
    <font>
      <b/>
      <sz val="15"/>
      <color theme="3"/>
      <name val="Arial"/>
      <family val="2"/>
      <scheme val="minor"/>
    </font>
    <font>
      <b/>
      <sz val="11"/>
      <color theme="3"/>
      <name val="Arial"/>
      <family val="2"/>
      <scheme val="minor"/>
    </font>
    <font>
      <b/>
      <sz val="9.5"/>
      <color theme="3"/>
      <name val="Arial"/>
      <family val="2"/>
      <scheme val="minor"/>
    </font>
    <font>
      <sz val="10"/>
      <name val="Arial"/>
      <family val="2"/>
      <scheme val="minor"/>
    </font>
    <font>
      <b/>
      <sz val="16"/>
      <color theme="4"/>
      <name val="Arial"/>
      <family val="2"/>
      <scheme val="minor"/>
    </font>
    <font>
      <b/>
      <sz val="9.5"/>
      <color rgb="FFE60000"/>
      <name val="Arial"/>
      <family val="2"/>
      <scheme val="minor"/>
    </font>
    <font>
      <u/>
      <sz val="9.5"/>
      <color theme="4"/>
      <name val="Arial"/>
      <family val="2"/>
      <scheme val="minor"/>
    </font>
    <font>
      <sz val="9.5"/>
      <color theme="4"/>
      <name val="Arial"/>
      <family val="2"/>
      <scheme val="minor"/>
    </font>
    <font>
      <b/>
      <sz val="9.5"/>
      <color theme="4"/>
      <name val="Arial"/>
      <family val="2"/>
      <scheme val="minor"/>
    </font>
    <font>
      <sz val="9.5"/>
      <color rgb="FFFF0000"/>
      <name val="Arial"/>
      <family val="2"/>
      <scheme val="minor"/>
    </font>
    <font>
      <vertAlign val="superscript"/>
      <sz val="9.5"/>
      <color theme="4"/>
      <name val="Arial"/>
      <family val="2"/>
      <scheme val="minor"/>
    </font>
    <font>
      <b/>
      <sz val="9.5"/>
      <color rgb="FFC00000"/>
      <name val="Arial"/>
      <family val="2"/>
      <scheme val="minor"/>
    </font>
    <font>
      <sz val="9.5"/>
      <color rgb="FFC00000"/>
      <name val="Arial"/>
      <family val="2"/>
      <scheme val="minor"/>
    </font>
    <font>
      <sz val="16"/>
      <color theme="4"/>
      <name val="Arial (Body)"/>
    </font>
    <font>
      <sz val="16"/>
      <color theme="4"/>
      <name val="Arial"/>
      <family val="2"/>
      <scheme val="minor"/>
    </font>
    <font>
      <b/>
      <sz val="7"/>
      <color theme="4"/>
      <name val="Arial"/>
      <family val="2"/>
      <scheme val="minor"/>
    </font>
    <font>
      <b/>
      <sz val="11"/>
      <color theme="4"/>
      <name val="Arial"/>
      <family val="2"/>
      <scheme val="minor"/>
    </font>
    <font>
      <sz val="7"/>
      <color theme="4"/>
      <name val="Arial"/>
      <family val="2"/>
      <scheme val="minor"/>
    </font>
    <font>
      <vertAlign val="superscript"/>
      <sz val="9.5"/>
      <color theme="4"/>
      <name val="Arial (Body)"/>
    </font>
    <font>
      <b/>
      <sz val="11"/>
      <color theme="4" tint="0.39994506668294322"/>
      <name val="Arial"/>
      <family val="2"/>
      <scheme val="minor"/>
    </font>
    <font>
      <i/>
      <sz val="9.5"/>
      <color theme="4"/>
      <name val="Arial"/>
      <family val="2"/>
      <scheme val="minor"/>
    </font>
    <font>
      <sz val="9.5"/>
      <color theme="4"/>
      <name val="Arial"/>
      <family val="2"/>
    </font>
    <font>
      <b/>
      <sz val="9.5"/>
      <color theme="4"/>
      <name val="Arial"/>
      <family val="2"/>
    </font>
    <font>
      <sz val="9"/>
      <color theme="4"/>
      <name val="Arial"/>
      <family val="2"/>
      <scheme val="minor"/>
    </font>
    <font>
      <sz val="11"/>
      <color rgb="FFC00000"/>
      <name val="Calibri"/>
      <family val="2"/>
    </font>
    <font>
      <b/>
      <sz val="9.5"/>
      <color rgb="FF304242"/>
      <name val="Arial"/>
      <family val="2"/>
    </font>
    <font>
      <sz val="8"/>
      <name val="Arial"/>
      <family val="2"/>
      <scheme val="minor"/>
    </font>
    <font>
      <b/>
      <vertAlign val="superscript"/>
      <sz val="9.5"/>
      <color theme="4"/>
      <name val="Arial"/>
      <family val="2"/>
      <scheme val="minor"/>
    </font>
    <font>
      <sz val="9"/>
      <color theme="4"/>
      <name val="Arial"/>
      <family val="2"/>
    </font>
    <font>
      <sz val="10"/>
      <name val="Arial"/>
      <family val="2"/>
    </font>
    <font>
      <b/>
      <sz val="9.5"/>
      <color indexed="29"/>
      <name val="Arial"/>
      <family val="2"/>
    </font>
    <font>
      <sz val="7"/>
      <name val="Arial Black"/>
      <family val="2"/>
    </font>
    <font>
      <sz val="7"/>
      <name val="Arial"/>
      <family val="2"/>
    </font>
    <font>
      <u/>
      <sz val="11"/>
      <color theme="10"/>
      <name val="Arial"/>
      <family val="2"/>
      <scheme val="minor"/>
    </font>
    <font>
      <b/>
      <sz val="7"/>
      <name val="Arial"/>
      <family val="2"/>
    </font>
    <font>
      <sz val="6"/>
      <color theme="1"/>
      <name val="RT_Vickerman Light"/>
      <family val="2"/>
    </font>
    <font>
      <sz val="7"/>
      <color theme="1"/>
      <name val="Arial"/>
      <family val="2"/>
      <scheme val="minor"/>
    </font>
    <font>
      <b/>
      <vertAlign val="subscript"/>
      <sz val="9.5"/>
      <color theme="4"/>
      <name val="Arial"/>
      <family val="2"/>
      <scheme val="minor"/>
    </font>
    <font>
      <i/>
      <sz val="9.5"/>
      <color theme="4"/>
      <name val="Arial"/>
      <family val="2"/>
    </font>
    <font>
      <b/>
      <sz val="11"/>
      <color theme="4"/>
      <name val="Arial"/>
      <family val="2"/>
    </font>
    <font>
      <b/>
      <sz val="9"/>
      <color theme="4"/>
      <name val="Arial"/>
      <family val="2"/>
      <scheme val="minor"/>
    </font>
    <font>
      <sz val="10"/>
      <color theme="4"/>
      <name val="Arial"/>
      <family val="2"/>
      <scheme val="minor"/>
    </font>
    <font>
      <b/>
      <sz val="9.5"/>
      <color rgb="FFFF00FF"/>
      <name val="Arial"/>
      <family val="2"/>
      <scheme val="minor"/>
    </font>
    <font>
      <sz val="9.5"/>
      <color rgb="FFFF00FF"/>
      <name val="Arial"/>
      <family val="2"/>
      <scheme val="minor"/>
    </font>
    <font>
      <sz val="9"/>
      <color rgb="FFFF00FF"/>
      <name val="Arial"/>
      <family val="2"/>
      <scheme val="minor"/>
    </font>
    <font>
      <sz val="9.5"/>
      <color theme="8"/>
      <name val="Arial"/>
      <family val="2"/>
      <scheme val="minor"/>
    </font>
    <font>
      <sz val="9.5"/>
      <color theme="4"/>
      <name val="Wingdings"/>
      <charset val="2"/>
    </font>
    <font>
      <b/>
      <vertAlign val="subscript"/>
      <sz val="9.5"/>
      <color theme="4"/>
      <name val="Arial"/>
      <family val="2"/>
    </font>
    <font>
      <vertAlign val="subscript"/>
      <sz val="9.5"/>
      <color theme="4"/>
      <name val="Arial"/>
      <family val="2"/>
    </font>
    <font>
      <b/>
      <vertAlign val="superscript"/>
      <sz val="9.5"/>
      <color theme="4"/>
      <name val="Arial"/>
      <family val="2"/>
    </font>
    <font>
      <vertAlign val="superscript"/>
      <sz val="9.5"/>
      <color theme="4"/>
      <name val="Arial"/>
      <family val="2"/>
    </font>
    <font>
      <sz val="8"/>
      <color theme="3"/>
      <name val="Arial"/>
      <family val="2"/>
      <scheme val="minor"/>
    </font>
    <font>
      <sz val="9.5"/>
      <color rgb="FFFF00FF"/>
      <name val="Arial"/>
      <family val="2"/>
    </font>
    <font>
      <sz val="9"/>
      <color rgb="FFC00000"/>
      <name val="Arial"/>
      <family val="2"/>
      <scheme val="minor"/>
    </font>
    <font>
      <b/>
      <sz val="12"/>
      <color theme="4"/>
      <name val="Arial"/>
      <family val="2"/>
      <scheme val="minor"/>
    </font>
    <font>
      <sz val="9.5"/>
      <color rgb="FFC00000"/>
      <name val="Arial"/>
      <family val="2"/>
    </font>
    <font>
      <sz val="8"/>
      <color rgb="FFC00000"/>
      <name val="Arial"/>
      <family val="2"/>
      <scheme val="minor"/>
    </font>
    <font>
      <sz val="8"/>
      <color theme="4"/>
      <name val="Arial"/>
      <family val="2"/>
      <scheme val="minor"/>
    </font>
    <font>
      <sz val="8"/>
      <color theme="4"/>
      <name val="Arial"/>
      <family val="2"/>
    </font>
    <font>
      <sz val="8"/>
      <color rgb="FFC00000"/>
      <name val="Arial"/>
      <family val="2"/>
    </font>
    <font>
      <sz val="8"/>
      <color rgb="FFFF00FF"/>
      <name val="ARS Maquette Pro Light"/>
      <family val="3"/>
    </font>
    <font>
      <sz val="8"/>
      <color rgb="FFFF00FF"/>
      <name val="Arial"/>
      <family val="2"/>
      <scheme val="minor"/>
    </font>
    <font>
      <vertAlign val="subscript"/>
      <sz val="8"/>
      <color theme="4"/>
      <name val="Arial"/>
      <family val="2"/>
    </font>
    <font>
      <sz val="12"/>
      <color theme="4"/>
      <name val="Arial"/>
      <family val="2"/>
      <scheme val="minor"/>
    </font>
    <font>
      <b/>
      <sz val="18"/>
      <color theme="4"/>
      <name val="Wingdings 2"/>
      <family val="1"/>
      <charset val="2"/>
    </font>
    <font>
      <b/>
      <sz val="18"/>
      <color rgb="FFFF00FF"/>
      <name val="Wingdings 2"/>
      <family val="1"/>
      <charset val="2"/>
    </font>
    <font>
      <vertAlign val="superscript"/>
      <sz val="9.5"/>
      <color rgb="FF304242"/>
      <name val="Arial"/>
      <family val="2"/>
    </font>
    <font>
      <b/>
      <sz val="12"/>
      <color theme="4"/>
      <name val="Arial"/>
      <family val="2"/>
    </font>
    <font>
      <sz val="8"/>
      <color rgb="FF304242"/>
      <name val="Arial"/>
      <family val="2"/>
    </font>
    <font>
      <sz val="8"/>
      <color rgb="FFFF00FF"/>
      <name val="Arial"/>
      <family val="2"/>
    </font>
    <font>
      <sz val="9.5"/>
      <color rgb="FFFF33CC"/>
      <name val="Arial"/>
      <family val="2"/>
    </font>
    <font>
      <b/>
      <sz val="9.5"/>
      <color theme="8"/>
      <name val="Arial"/>
      <family val="2"/>
      <scheme val="minor"/>
    </font>
    <font>
      <i/>
      <sz val="8"/>
      <color theme="4"/>
      <name val="Arial"/>
      <family val="2"/>
    </font>
    <font>
      <vertAlign val="superscript"/>
      <sz val="10"/>
      <color theme="4"/>
      <name val="Arial"/>
      <family val="2"/>
    </font>
    <font>
      <b/>
      <sz val="11"/>
      <color rgb="FF304242"/>
      <name val="Arial"/>
      <family val="2"/>
    </font>
    <font>
      <vertAlign val="superscript"/>
      <sz val="11"/>
      <color theme="4"/>
      <name val="Arial"/>
      <family val="2"/>
    </font>
    <font>
      <i/>
      <sz val="8"/>
      <color theme="4"/>
      <name val="Arial"/>
      <family val="2"/>
      <scheme val="minor"/>
    </font>
    <font>
      <b/>
      <sz val="9.5"/>
      <color rgb="FF304242"/>
      <name val="Arial"/>
      <family val="2"/>
      <scheme val="minor"/>
    </font>
    <font>
      <sz val="16"/>
      <color theme="9"/>
      <name val="Wingdings"/>
      <charset val="2"/>
    </font>
    <font>
      <sz val="16"/>
      <color rgb="FFC00000"/>
      <name val="Wingdings"/>
      <charset val="2"/>
    </font>
    <font>
      <b/>
      <sz val="8"/>
      <color theme="4"/>
      <name val="Arial"/>
      <family val="2"/>
    </font>
    <font>
      <vertAlign val="superscript"/>
      <sz val="9.5"/>
      <color rgb="FF304242"/>
      <name val="Arial"/>
      <family val="2"/>
      <scheme val="minor"/>
    </font>
    <font>
      <i/>
      <sz val="8"/>
      <color theme="3"/>
      <name val="Arial"/>
      <family val="2"/>
      <scheme val="minor"/>
    </font>
    <font>
      <i/>
      <u/>
      <sz val="8"/>
      <color theme="4"/>
      <name val="Arial"/>
      <family val="2"/>
    </font>
    <font>
      <sz val="18"/>
      <color rgb="FFFF00FF"/>
      <name val="Arial"/>
      <family val="2"/>
      <scheme val="minor"/>
    </font>
    <font>
      <sz val="11"/>
      <name val="Calibri"/>
      <family val="2"/>
    </font>
    <font>
      <sz val="9.5"/>
      <color theme="0"/>
      <name val="Arial"/>
      <family val="2"/>
      <scheme val="minor"/>
    </font>
    <font>
      <sz val="10"/>
      <color rgb="FF000000"/>
      <name val="Arial"/>
      <family val="2"/>
    </font>
    <font>
      <b/>
      <sz val="9"/>
      <color rgb="FF000000"/>
      <name val="Arial"/>
      <family val="2"/>
    </font>
    <font>
      <sz val="14"/>
      <color rgb="FF000000"/>
      <name val="Arial"/>
      <family val="2"/>
      <scheme val="minor"/>
    </font>
    <font>
      <sz val="11"/>
      <color rgb="FFC00000"/>
      <name val="Arial"/>
      <family val="2"/>
      <scheme val="minor"/>
    </font>
    <font>
      <b/>
      <sz val="14"/>
      <color theme="8"/>
      <name val="Wingdings"/>
      <charset val="2"/>
    </font>
    <font>
      <b/>
      <sz val="9.5"/>
      <color theme="4"/>
      <name val="Arial"/>
      <family val="2"/>
      <charset val="2"/>
      <scheme val="minor"/>
    </font>
    <font>
      <sz val="9.5"/>
      <color theme="4"/>
      <name val="Arial"/>
      <family val="2"/>
      <charset val="2"/>
      <scheme val="minor"/>
    </font>
    <font>
      <sz val="14"/>
      <color theme="8"/>
      <name val="Wingdings"/>
      <charset val="2"/>
    </font>
    <font>
      <i/>
      <sz val="9"/>
      <color rgb="FFFF00FF"/>
      <name val="Arial"/>
      <family val="2"/>
      <scheme val="minor"/>
    </font>
    <font>
      <sz val="9.5"/>
      <color rgb="FF304242"/>
      <name val="Arial"/>
      <family val="2"/>
      <scheme val="minor"/>
    </font>
    <font>
      <b/>
      <vertAlign val="subscript"/>
      <sz val="9.5"/>
      <color rgb="FF304242"/>
      <name val="Arial"/>
      <family val="2"/>
      <scheme val="minor"/>
    </font>
    <font>
      <b/>
      <vertAlign val="superscript"/>
      <sz val="9.5"/>
      <color rgb="FF304242"/>
      <name val="Arial"/>
      <family val="2"/>
      <scheme val="minor"/>
    </font>
    <font>
      <sz val="8"/>
      <color rgb="FF304242"/>
      <name val="Arial"/>
      <family val="2"/>
      <scheme val="minor"/>
    </font>
    <font>
      <sz val="9.5"/>
      <color rgb="FF4A4D4E"/>
      <name val="Arial"/>
      <family val="2"/>
      <scheme val="minor"/>
    </font>
    <font>
      <b/>
      <sz val="9.5"/>
      <color rgb="FF4A4D4E"/>
      <name val="Arial"/>
      <family val="2"/>
      <scheme val="minor"/>
    </font>
    <font>
      <vertAlign val="superscript"/>
      <sz val="9.5"/>
      <color rgb="FF4A4D4E"/>
      <name val="Arial"/>
      <family val="2"/>
      <scheme val="minor"/>
    </font>
    <font>
      <sz val="9.5"/>
      <color rgb="FF000000"/>
      <name val="Arial"/>
      <family val="2"/>
    </font>
    <font>
      <i/>
      <u/>
      <sz val="9.5"/>
      <color theme="4"/>
      <name val="Arial"/>
      <family val="2"/>
      <scheme val="minor"/>
    </font>
    <font>
      <sz val="9.5"/>
      <color theme="4"/>
      <name val="Wingdings 2"/>
      <family val="1"/>
      <charset val="2"/>
    </font>
    <font>
      <sz val="9.5"/>
      <color rgb="FF304242"/>
      <name val="Arial"/>
      <family val="2"/>
    </font>
    <font>
      <vertAlign val="subscript"/>
      <sz val="9"/>
      <color theme="4"/>
      <name val="Arial"/>
      <family val="2"/>
      <scheme val="minor"/>
    </font>
    <font>
      <vertAlign val="subscript"/>
      <sz val="9.5"/>
      <color theme="4"/>
      <name val="Arial"/>
      <family val="2"/>
      <scheme val="minor"/>
    </font>
    <font>
      <sz val="9.5"/>
      <name val="Arial"/>
      <family val="2"/>
    </font>
    <font>
      <sz val="9.5"/>
      <name val="Arial"/>
      <family val="2"/>
      <scheme val="minor"/>
    </font>
    <font>
      <i/>
      <vertAlign val="superscript"/>
      <sz val="9.5"/>
      <color theme="4"/>
      <name val="Arial"/>
      <family val="2"/>
      <scheme val="minor"/>
    </font>
    <font>
      <i/>
      <u/>
      <sz val="8"/>
      <color rgb="FF304242"/>
      <name val="Arial"/>
      <family val="2"/>
    </font>
    <font>
      <i/>
      <sz val="9.5"/>
      <name val="Arial"/>
      <family val="2"/>
    </font>
    <font>
      <u/>
      <sz val="9.5"/>
      <color theme="10"/>
      <name val="Arial"/>
      <family val="2"/>
      <scheme val="minor"/>
    </font>
    <font>
      <sz val="9.5"/>
      <color rgb="FF383A3A"/>
      <name val="Arial"/>
      <family val="2"/>
      <scheme val="minor"/>
    </font>
    <font>
      <sz val="9.5"/>
      <color theme="3" tint="-0.249977111117893"/>
      <name val="Arial"/>
      <family val="2"/>
      <scheme val="minor"/>
    </font>
    <font>
      <i/>
      <sz val="9.5"/>
      <color rgb="FF304242"/>
      <name val="Arial"/>
      <family val="2"/>
      <scheme val="minor"/>
    </font>
    <font>
      <i/>
      <vertAlign val="superscript"/>
      <sz val="9.5"/>
      <color rgb="FF304242"/>
      <name val="Arial"/>
      <family val="2"/>
      <scheme val="minor"/>
    </font>
    <font>
      <i/>
      <u/>
      <sz val="8"/>
      <color theme="4"/>
      <name val="Arial"/>
      <family val="2"/>
      <scheme val="minor"/>
    </font>
    <font>
      <vertAlign val="subscript"/>
      <sz val="8"/>
      <color theme="4"/>
      <name val="Arial"/>
      <family val="2"/>
      <scheme val="minor"/>
    </font>
    <font>
      <i/>
      <vertAlign val="superscript"/>
      <sz val="9.5"/>
      <color theme="4"/>
      <name val="Arial"/>
      <family val="2"/>
    </font>
    <font>
      <i/>
      <sz val="9.5"/>
      <color rgb="FF304242"/>
      <name val="Arial"/>
      <family val="2"/>
    </font>
    <font>
      <i/>
      <vertAlign val="superscript"/>
      <sz val="9.5"/>
      <color rgb="FF304242"/>
      <name val="Arial"/>
      <family val="2"/>
    </font>
    <font>
      <b/>
      <i/>
      <sz val="9.5"/>
      <color theme="4"/>
      <name val="Arial"/>
      <family val="2"/>
    </font>
    <font>
      <b/>
      <vertAlign val="subscript"/>
      <sz val="9.5"/>
      <color rgb="FF304242"/>
      <name val="Arial"/>
      <family val="2"/>
    </font>
    <font>
      <strike/>
      <sz val="9.5"/>
      <color theme="4"/>
      <name val="Arial"/>
      <family val="2"/>
      <scheme val="minor"/>
    </font>
    <font>
      <i/>
      <sz val="8"/>
      <color rgb="FF304242"/>
      <name val="Arial"/>
      <family val="2"/>
    </font>
  </fonts>
  <fills count="29">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2"/>
        <bgColor indexed="64"/>
      </patternFill>
    </fill>
    <fill>
      <patternFill patternType="solid">
        <fgColor theme="4" tint="0.79998168889431442"/>
        <bgColor indexed="65"/>
      </patternFill>
    </fill>
    <fill>
      <patternFill patternType="solid">
        <fgColor theme="5" tint="0.59996337778862885"/>
        <bgColor indexed="65"/>
      </patternFill>
    </fill>
    <fill>
      <patternFill patternType="solid">
        <fgColor theme="0"/>
      </patternFill>
    </fill>
    <fill>
      <patternFill patternType="solid">
        <fgColor rgb="FFFFFFFF"/>
        <bgColor indexed="64"/>
      </patternFill>
    </fill>
    <fill>
      <patternFill patternType="solid">
        <fgColor theme="0" tint="-4.9989318521683403E-2"/>
        <bgColor indexed="64"/>
      </patternFill>
    </fill>
    <fill>
      <patternFill patternType="solid">
        <fgColor rgb="FFFFFFFF"/>
        <bgColor rgb="FF000000"/>
      </patternFill>
    </fill>
    <fill>
      <patternFill patternType="solid">
        <fgColor theme="0"/>
        <bgColor rgb="FF000000"/>
      </patternFill>
    </fill>
    <fill>
      <patternFill patternType="solid">
        <fgColor indexed="65"/>
        <bgColor indexed="64"/>
      </patternFill>
    </fill>
    <fill>
      <patternFill patternType="solid">
        <fgColor indexed="22"/>
        <bgColor indexed="64"/>
      </patternFill>
    </fill>
    <fill>
      <patternFill patternType="solid">
        <fgColor theme="3" tint="0.79998168889431442"/>
        <bgColor indexed="64"/>
      </patternFill>
    </fill>
    <fill>
      <patternFill patternType="solid">
        <fgColor rgb="FFFFFFFF"/>
        <bgColor rgb="FFFFFFFF"/>
      </patternFill>
    </fill>
    <fill>
      <patternFill patternType="solid">
        <fgColor rgb="FFFF00FF"/>
        <bgColor indexed="64"/>
      </patternFill>
    </fill>
    <fill>
      <patternFill patternType="solid">
        <fgColor theme="4" tint="0.79998168889431442"/>
        <bgColor indexed="64"/>
      </patternFill>
    </fill>
    <fill>
      <patternFill patternType="solid">
        <fgColor theme="0" tint="-4.9989318521683403E-2"/>
        <bgColor rgb="FF000000"/>
      </patternFill>
    </fill>
    <fill>
      <patternFill patternType="solid">
        <fgColor rgb="FFF2F2F2"/>
        <bgColor rgb="FF000000"/>
      </patternFill>
    </fill>
    <fill>
      <patternFill patternType="solid">
        <fgColor theme="0"/>
        <bgColor rgb="FFFFFFFF"/>
      </patternFill>
    </fill>
    <fill>
      <patternFill patternType="solid">
        <fgColor theme="2"/>
        <bgColor rgb="FF000000"/>
      </patternFill>
    </fill>
  </fills>
  <borders count="11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bottom>
      <diagonal/>
    </border>
    <border>
      <left/>
      <right/>
      <top style="medium">
        <color theme="4"/>
      </top>
      <bottom style="medium">
        <color theme="4"/>
      </bottom>
      <diagonal/>
    </border>
    <border>
      <left/>
      <right/>
      <top/>
      <bottom style="medium">
        <color theme="4"/>
      </bottom>
      <diagonal/>
    </border>
    <border>
      <left/>
      <right/>
      <top/>
      <bottom style="thick">
        <color theme="5"/>
      </bottom>
      <diagonal/>
    </border>
    <border>
      <left/>
      <right/>
      <top/>
      <bottom style="thin">
        <color theme="4" tint="0.59996337778862885"/>
      </bottom>
      <diagonal/>
    </border>
    <border>
      <left/>
      <right/>
      <top style="thin">
        <color theme="4" tint="0.59996337778862885"/>
      </top>
      <bottom/>
      <diagonal/>
    </border>
    <border>
      <left/>
      <right/>
      <top/>
      <bottom style="thin">
        <color indexed="64"/>
      </bottom>
      <diagonal/>
    </border>
    <border>
      <left/>
      <right/>
      <top/>
      <bottom style="thick">
        <color rgb="FFFFF20F"/>
      </bottom>
      <diagonal/>
    </border>
    <border>
      <left/>
      <right/>
      <top/>
      <bottom style="medium">
        <color rgb="FF304242"/>
      </bottom>
      <diagonal/>
    </border>
    <border>
      <left/>
      <right/>
      <top style="thin">
        <color theme="4" tint="0.59996337778862885"/>
      </top>
      <bottom style="medium">
        <color theme="4"/>
      </bottom>
      <diagonal/>
    </border>
    <border>
      <left/>
      <right/>
      <top style="medium">
        <color theme="4"/>
      </top>
      <bottom/>
      <diagonal/>
    </border>
    <border>
      <left/>
      <right/>
      <top/>
      <bottom style="thin">
        <color rgb="FFA3BCBC"/>
      </bottom>
      <diagonal/>
    </border>
    <border>
      <left/>
      <right/>
      <top style="medium">
        <color rgb="FF304242"/>
      </top>
      <bottom style="medium">
        <color rgb="FF304242"/>
      </bottom>
      <diagonal/>
    </border>
    <border>
      <left/>
      <right/>
      <top style="thin">
        <color theme="9" tint="0.59996337778862885"/>
      </top>
      <bottom style="thin">
        <color theme="9" tint="0.59996337778862885"/>
      </bottom>
      <diagonal/>
    </border>
    <border>
      <left/>
      <right/>
      <top style="thick">
        <color theme="5"/>
      </top>
      <bottom/>
      <diagonal/>
    </border>
    <border>
      <left/>
      <right/>
      <top/>
      <bottom style="medium">
        <color theme="1"/>
      </bottom>
      <diagonal/>
    </border>
    <border>
      <left/>
      <right/>
      <top style="thin">
        <color theme="4" tint="0.59996337778862885"/>
      </top>
      <bottom style="thin">
        <color theme="4" tint="0.59996337778862885"/>
      </bottom>
      <diagonal/>
    </border>
    <border>
      <left/>
      <right/>
      <top style="thick">
        <color theme="5"/>
      </top>
      <bottom style="thin">
        <color theme="4" tint="0.59996337778862885"/>
      </bottom>
      <diagonal/>
    </border>
    <border>
      <left/>
      <right style="thin">
        <color theme="4" tint="0.59996337778862885"/>
      </right>
      <top/>
      <bottom/>
      <diagonal/>
    </border>
    <border>
      <left style="thin">
        <color theme="4" tint="0.79998168889431442"/>
      </left>
      <right/>
      <top/>
      <bottom/>
      <diagonal/>
    </border>
    <border>
      <left style="thin">
        <color theme="4" tint="0.79995117038483843"/>
      </left>
      <right/>
      <top/>
      <bottom/>
      <diagonal/>
    </border>
    <border>
      <left/>
      <right style="thin">
        <color theme="4" tint="0.79998168889431442"/>
      </right>
      <top/>
      <bottom/>
      <diagonal/>
    </border>
    <border>
      <left style="thin">
        <color theme="4" tint="0.79992065187536243"/>
      </left>
      <right/>
      <top/>
      <bottom/>
      <diagonal/>
    </border>
    <border>
      <left/>
      <right style="thin">
        <color theme="4" tint="0.79995117038483843"/>
      </right>
      <top/>
      <bottom/>
      <diagonal/>
    </border>
    <border>
      <left style="thin">
        <color theme="4" tint="0.79998168889431442"/>
      </left>
      <right/>
      <top/>
      <bottom style="thick">
        <color theme="5"/>
      </bottom>
      <diagonal/>
    </border>
    <border>
      <left/>
      <right style="thin">
        <color theme="4" tint="0.79998168889431442"/>
      </right>
      <top/>
      <bottom style="thick">
        <color theme="5"/>
      </bottom>
      <diagonal/>
    </border>
    <border>
      <left style="thin">
        <color theme="4" tint="0.59996337778862885"/>
      </left>
      <right/>
      <top/>
      <bottom/>
      <diagonal/>
    </border>
    <border>
      <left/>
      <right/>
      <top style="thin">
        <color theme="4" tint="0.79998168889431442"/>
      </top>
      <bottom style="thin">
        <color theme="4" tint="0.79998168889431442"/>
      </bottom>
      <diagonal/>
    </border>
    <border>
      <left/>
      <right/>
      <top style="thin">
        <color theme="4" tint="0.79998168889431442"/>
      </top>
      <bottom style="medium">
        <color theme="1"/>
      </bottom>
      <diagonal/>
    </border>
    <border>
      <left/>
      <right/>
      <top style="thin">
        <color theme="4" tint="0.59996337778862885"/>
      </top>
      <bottom style="medium">
        <color rgb="FF000000"/>
      </bottom>
      <diagonal/>
    </border>
    <border>
      <left/>
      <right/>
      <top style="thick">
        <color rgb="FFFFF20F"/>
      </top>
      <bottom style="thin">
        <color theme="4" tint="0.59996337778862885"/>
      </bottom>
      <diagonal/>
    </border>
    <border>
      <left/>
      <right/>
      <top style="medium">
        <color theme="4"/>
      </top>
      <bottom style="thin">
        <color theme="4" tint="0.59996337778862885"/>
      </bottom>
      <diagonal/>
    </border>
    <border>
      <left/>
      <right/>
      <top style="thick">
        <color theme="5"/>
      </top>
      <bottom style="medium">
        <color theme="4"/>
      </bottom>
      <diagonal/>
    </border>
    <border>
      <left style="thin">
        <color theme="4" tint="0.59996337778862885"/>
      </left>
      <right style="thin">
        <color theme="4" tint="0.59996337778862885"/>
      </right>
      <top/>
      <bottom/>
      <diagonal/>
    </border>
    <border>
      <left/>
      <right/>
      <top style="thin">
        <color rgb="FFA3BCBC"/>
      </top>
      <bottom style="medium">
        <color theme="4"/>
      </bottom>
      <diagonal/>
    </border>
    <border>
      <left/>
      <right/>
      <top style="hair">
        <color theme="3"/>
      </top>
      <bottom/>
      <diagonal/>
    </border>
    <border>
      <left/>
      <right/>
      <top style="thin">
        <color theme="4" tint="0.59996337778862885"/>
      </top>
      <bottom style="medium">
        <color auto="1"/>
      </bottom>
      <diagonal/>
    </border>
    <border>
      <left style="thin">
        <color theme="4" tint="0.59996337778862885"/>
      </left>
      <right/>
      <top/>
      <bottom style="thick">
        <color theme="5"/>
      </bottom>
      <diagonal/>
    </border>
    <border>
      <left/>
      <right style="thin">
        <color theme="4" tint="0.59996337778862885"/>
      </right>
      <top/>
      <bottom style="thick">
        <color theme="5"/>
      </bottom>
      <diagonal/>
    </border>
    <border>
      <left style="thin">
        <color theme="4" tint="0.59996337778862885"/>
      </left>
      <right/>
      <top/>
      <bottom style="medium">
        <color theme="4"/>
      </bottom>
      <diagonal/>
    </border>
    <border>
      <left style="thin">
        <color theme="4" tint="0.59996337778862885"/>
      </left>
      <right/>
      <top/>
      <bottom style="thin">
        <color theme="4" tint="0.59996337778862885"/>
      </bottom>
      <diagonal/>
    </border>
    <border>
      <left style="thin">
        <color theme="4" tint="0.59996337778862885"/>
      </left>
      <right/>
      <top style="medium">
        <color theme="4"/>
      </top>
      <bottom style="medium">
        <color theme="4"/>
      </bottom>
      <diagonal/>
    </border>
    <border>
      <left/>
      <right style="thin">
        <color theme="4" tint="0.59996337778862885"/>
      </right>
      <top/>
      <bottom style="medium">
        <color theme="4"/>
      </bottom>
      <diagonal/>
    </border>
    <border>
      <left/>
      <right style="thin">
        <color theme="4" tint="0.59996337778862885"/>
      </right>
      <top style="thin">
        <color theme="4" tint="0.59996337778862885"/>
      </top>
      <bottom style="thin">
        <color theme="4" tint="0.59996337778862885"/>
      </bottom>
      <diagonal/>
    </border>
    <border>
      <left/>
      <right style="thin">
        <color theme="4" tint="0.59996337778862885"/>
      </right>
      <top/>
      <bottom style="thin">
        <color theme="4" tint="0.59996337778862885"/>
      </bottom>
      <diagonal/>
    </border>
    <border>
      <left/>
      <right style="thin">
        <color theme="4" tint="0.59996337778862885"/>
      </right>
      <top style="medium">
        <color theme="4"/>
      </top>
      <bottom style="medium">
        <color theme="4"/>
      </bottom>
      <diagonal/>
    </border>
    <border>
      <left/>
      <right style="thin">
        <color theme="4" tint="0.59996337778862885"/>
      </right>
      <top style="thick">
        <color theme="5"/>
      </top>
      <bottom style="thin">
        <color theme="4" tint="0.59996337778862885"/>
      </bottom>
      <diagonal/>
    </border>
    <border>
      <left/>
      <right style="thin">
        <color theme="4" tint="0.59996337778862885"/>
      </right>
      <top style="thin">
        <color theme="4" tint="0.59996337778862885"/>
      </top>
      <bottom style="medium">
        <color theme="4"/>
      </bottom>
      <diagonal/>
    </border>
    <border>
      <left/>
      <right/>
      <top style="thick">
        <color rgb="FFFFF20F"/>
      </top>
      <bottom style="medium">
        <color theme="4"/>
      </bottom>
      <diagonal/>
    </border>
    <border>
      <left style="thin">
        <color theme="4" tint="0.59996337778862885"/>
      </left>
      <right/>
      <top style="thin">
        <color theme="4" tint="0.59996337778862885"/>
      </top>
      <bottom style="thin">
        <color theme="4" tint="0.59996337778862885"/>
      </bottom>
      <diagonal/>
    </border>
    <border>
      <left/>
      <right style="thin">
        <color theme="4" tint="0.59996337778862885"/>
      </right>
      <top style="thin">
        <color theme="4" tint="0.59996337778862885"/>
      </top>
      <bottom/>
      <diagonal/>
    </border>
    <border>
      <left/>
      <right/>
      <top style="thin">
        <color theme="4" tint="0.59996337778862885"/>
      </top>
      <bottom style="medium">
        <color rgb="FF304242"/>
      </bottom>
      <diagonal/>
    </border>
    <border>
      <left/>
      <right/>
      <top style="thin">
        <color theme="4" tint="0.59996337778862885"/>
      </top>
      <bottom style="thin">
        <color indexed="64"/>
      </bottom>
      <diagonal/>
    </border>
    <border>
      <left/>
      <right/>
      <top style="thin">
        <color rgb="FFA3BCBC"/>
      </top>
      <bottom/>
      <diagonal/>
    </border>
    <border>
      <left/>
      <right/>
      <top style="medium">
        <color theme="4"/>
      </top>
      <bottom style="medium">
        <color indexed="64"/>
      </bottom>
      <diagonal/>
    </border>
    <border>
      <left/>
      <right/>
      <top/>
      <bottom style="medium">
        <color indexed="64"/>
      </bottom>
      <diagonal/>
    </border>
    <border>
      <left/>
      <right/>
      <top style="thick">
        <color rgb="FFFFF20F"/>
      </top>
      <bottom style="thin">
        <color rgb="FFA3BCBC"/>
      </bottom>
      <diagonal/>
    </border>
    <border>
      <left/>
      <right/>
      <top style="thin">
        <color rgb="FFA3BCBC"/>
      </top>
      <bottom style="thin">
        <color rgb="FFA3BCBC"/>
      </bottom>
      <diagonal/>
    </border>
    <border>
      <left/>
      <right/>
      <top style="thin">
        <color rgb="FFA3BCBC"/>
      </top>
      <bottom style="medium">
        <color rgb="FF304242"/>
      </bottom>
      <diagonal/>
    </border>
    <border>
      <left/>
      <right/>
      <top style="thin">
        <color rgb="FFA3BCBC"/>
      </top>
      <bottom style="medium">
        <color indexed="64"/>
      </bottom>
      <diagonal/>
    </border>
    <border>
      <left/>
      <right/>
      <top style="medium">
        <color rgb="FF304242"/>
      </top>
      <bottom/>
      <diagonal/>
    </border>
    <border>
      <left/>
      <right/>
      <top style="medium">
        <color rgb="FF304242"/>
      </top>
      <bottom style="thin">
        <color rgb="FFA3BCBC"/>
      </bottom>
      <diagonal/>
    </border>
    <border>
      <left/>
      <right style="thin">
        <color rgb="FFA3BCBC"/>
      </right>
      <top style="medium">
        <color rgb="FF304242"/>
      </top>
      <bottom/>
      <diagonal/>
    </border>
    <border>
      <left/>
      <right style="thin">
        <color rgb="FFA3BCBC"/>
      </right>
      <top style="thin">
        <color rgb="FFA3BCBC"/>
      </top>
      <bottom style="thin">
        <color rgb="FFA3BCBC"/>
      </bottom>
      <diagonal/>
    </border>
    <border>
      <left/>
      <right style="thin">
        <color rgb="FFA3BCBC"/>
      </right>
      <top style="thin">
        <color rgb="FFA3BCBC"/>
      </top>
      <bottom/>
      <diagonal/>
    </border>
    <border>
      <left/>
      <right style="thin">
        <color rgb="FFA3BCBC"/>
      </right>
      <top style="thin">
        <color rgb="FFA3BCBC"/>
      </top>
      <bottom style="medium">
        <color rgb="FF304242"/>
      </bottom>
      <diagonal/>
    </border>
    <border>
      <left/>
      <right style="thin">
        <color rgb="FFA3BCBC"/>
      </right>
      <top style="medium">
        <color rgb="FF304242"/>
      </top>
      <bottom style="thin">
        <color rgb="FFA3BCBC"/>
      </bottom>
      <diagonal/>
    </border>
    <border>
      <left/>
      <right/>
      <top style="medium">
        <color auto="1"/>
      </top>
      <bottom/>
      <diagonal/>
    </border>
    <border>
      <left style="thin">
        <color rgb="FFA3BCBC"/>
      </left>
      <right/>
      <top/>
      <bottom style="thick">
        <color rgb="FFFFF20F"/>
      </bottom>
      <diagonal/>
    </border>
    <border>
      <left/>
      <right/>
      <top style="medium">
        <color theme="4" tint="0.59996337778862885"/>
      </top>
      <bottom style="thin">
        <color theme="4" tint="0.59996337778862885"/>
      </bottom>
      <diagonal/>
    </border>
    <border>
      <left/>
      <right/>
      <top style="thin">
        <color theme="2"/>
      </top>
      <bottom/>
      <diagonal/>
    </border>
    <border>
      <left/>
      <right/>
      <top style="thin">
        <color theme="4" tint="0.59996337778862885"/>
      </top>
      <bottom style="medium">
        <color theme="4" tint="0.59996337778862885"/>
      </bottom>
      <diagonal/>
    </border>
    <border>
      <left/>
      <right/>
      <top/>
      <bottom style="medium">
        <color theme="4" tint="0.59996337778862885"/>
      </bottom>
      <diagonal/>
    </border>
    <border>
      <left/>
      <right/>
      <top style="medium">
        <color theme="4" tint="0.59996337778862885"/>
      </top>
      <bottom/>
      <diagonal/>
    </border>
    <border>
      <left/>
      <right/>
      <top style="thin">
        <color indexed="64"/>
      </top>
      <bottom style="medium">
        <color theme="4"/>
      </bottom>
      <diagonal/>
    </border>
    <border>
      <left/>
      <right style="thin">
        <color theme="4" tint="0.59996337778862885"/>
      </right>
      <top style="thin">
        <color theme="4" tint="0.59996337778862885"/>
      </top>
      <bottom style="medium">
        <color rgb="FF304242"/>
      </bottom>
      <diagonal/>
    </border>
    <border>
      <left style="thin">
        <color theme="4" tint="0.59996337778862885"/>
      </left>
      <right/>
      <top style="thin">
        <color theme="4" tint="0.59996337778862885"/>
      </top>
      <bottom style="medium">
        <color rgb="FF304242"/>
      </bottom>
      <diagonal/>
    </border>
    <border>
      <left/>
      <right/>
      <top style="medium">
        <color theme="4" tint="0.59996337778862885"/>
      </top>
      <bottom style="medium">
        <color theme="4" tint="0.59996337778862885"/>
      </bottom>
      <diagonal/>
    </border>
    <border>
      <left/>
      <right/>
      <top/>
      <bottom style="medium">
        <color rgb="FF000000"/>
      </bottom>
      <diagonal/>
    </border>
    <border>
      <left/>
      <right/>
      <top style="thick">
        <color theme="5"/>
      </top>
      <bottom style="thin">
        <color rgb="FFA3BCBC"/>
      </bottom>
      <diagonal/>
    </border>
    <border>
      <left/>
      <right/>
      <top style="thin">
        <color rgb="FFA3BCBC"/>
      </top>
      <bottom style="thin">
        <color theme="2" tint="-0.24994659260841701"/>
      </bottom>
      <diagonal/>
    </border>
    <border>
      <left/>
      <right/>
      <top/>
      <bottom style="thin">
        <color theme="2" tint="-0.24994659260841701"/>
      </bottom>
      <diagonal/>
    </border>
    <border>
      <left/>
      <right/>
      <top style="thin">
        <color theme="4" tint="0.59996337778862885"/>
      </top>
      <bottom style="thin">
        <color theme="2" tint="-0.24994659260841701"/>
      </bottom>
      <diagonal/>
    </border>
    <border>
      <left/>
      <right/>
      <top style="thin">
        <color theme="0" tint="-0.34998626667073579"/>
      </top>
      <bottom/>
      <diagonal/>
    </border>
    <border>
      <left/>
      <right/>
      <top style="thin">
        <color theme="0" tint="-0.34998626667073579"/>
      </top>
      <bottom style="thin">
        <color theme="0" tint="-0.34998626667073579"/>
      </bottom>
      <diagonal/>
    </border>
    <border>
      <left/>
      <right/>
      <top style="thin">
        <color theme="0" tint="-0.34998626667073579"/>
      </top>
      <bottom style="medium">
        <color auto="1"/>
      </bottom>
      <diagonal/>
    </border>
    <border>
      <left/>
      <right/>
      <top style="thin">
        <color theme="4" tint="0.79998168889431442"/>
      </top>
      <bottom/>
      <diagonal/>
    </border>
    <border>
      <left/>
      <right style="thin">
        <color theme="4" tint="0.59996337778862885"/>
      </right>
      <top/>
      <bottom style="thick">
        <color rgb="FFFFF20F"/>
      </bottom>
      <diagonal/>
    </border>
    <border>
      <left/>
      <right style="thin">
        <color theme="4" tint="0.59996337778862885"/>
      </right>
      <top style="thin">
        <color theme="4" tint="0.59996337778862885"/>
      </top>
      <bottom style="medium">
        <color auto="1"/>
      </bottom>
      <diagonal/>
    </border>
    <border>
      <left/>
      <right/>
      <top style="thick">
        <color rgb="FFFFF20F"/>
      </top>
      <bottom/>
      <diagonal/>
    </border>
    <border>
      <left style="thin">
        <color theme="4" tint="0.59996337778862885"/>
      </left>
      <right/>
      <top style="thick">
        <color rgb="FFFFF20F"/>
      </top>
      <bottom/>
      <diagonal/>
    </border>
    <border>
      <left style="thin">
        <color theme="4" tint="0.59996337778862885"/>
      </left>
      <right/>
      <top style="thin">
        <color rgb="FFA3BCBC"/>
      </top>
      <bottom style="thin">
        <color rgb="FFA3BCBC"/>
      </bottom>
      <diagonal/>
    </border>
    <border>
      <left style="thin">
        <color theme="4" tint="0.59996337778862885"/>
      </left>
      <right/>
      <top/>
      <bottom style="thin">
        <color rgb="FFA3BCBC"/>
      </bottom>
      <diagonal/>
    </border>
    <border>
      <left style="thin">
        <color theme="4" tint="0.59996337778862885"/>
      </left>
      <right/>
      <top style="medium">
        <color rgb="FF304242"/>
      </top>
      <bottom style="medium">
        <color rgb="FF304242"/>
      </bottom>
      <diagonal/>
    </border>
    <border>
      <left style="thin">
        <color theme="4" tint="0.59996337778862885"/>
      </left>
      <right/>
      <top style="thin">
        <color theme="4" tint="0.59996337778862885"/>
      </top>
      <bottom/>
      <diagonal/>
    </border>
    <border>
      <left/>
      <right/>
      <top style="thin">
        <color theme="4" tint="0.59996337778862885"/>
      </top>
      <bottom style="thin">
        <color rgb="FFA3BCBC"/>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style="medium">
        <color theme="4"/>
      </bottom>
      <diagonal/>
    </border>
    <border>
      <left/>
      <right style="medium">
        <color theme="4"/>
      </right>
      <top/>
      <bottom style="medium">
        <color theme="4"/>
      </bottom>
      <diagonal/>
    </border>
    <border>
      <left style="thin">
        <color theme="4" tint="0.59996337778862885"/>
      </left>
      <right/>
      <top style="thin">
        <color theme="4" tint="0.59996337778862885"/>
      </top>
      <bottom style="thin">
        <color rgb="FFA3BCBC"/>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s>
  <cellStyleXfs count="89">
    <xf numFmtId="0" fontId="0" fillId="0" borderId="0">
      <alignment vertical="top" wrapText="1"/>
    </xf>
    <xf numFmtId="43" fontId="9" fillId="0" borderId="0" applyFont="0" applyFill="0" applyBorder="0" applyAlignment="0" applyProtection="0"/>
    <xf numFmtId="41"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0" fontId="38" fillId="0" borderId="0" applyNumberFormat="0" applyFill="0" applyBorder="0" applyProtection="0">
      <alignment horizontal="left"/>
    </xf>
    <xf numFmtId="0" fontId="22" fillId="10" borderId="0" applyNumberFormat="0" applyAlignment="0" applyProtection="0"/>
    <xf numFmtId="0" fontId="20" fillId="2" borderId="0" applyNumberFormat="0" applyProtection="0">
      <alignment horizontal="center"/>
    </xf>
    <xf numFmtId="0" fontId="10" fillId="3" borderId="0" applyNumberFormat="0" applyBorder="0" applyAlignment="0" applyProtection="0"/>
    <xf numFmtId="0" fontId="11" fillId="4" borderId="0" applyNumberFormat="0" applyBorder="0" applyAlignment="0" applyProtection="0"/>
    <xf numFmtId="0" fontId="12" fillId="5" borderId="0" applyNumberFormat="0" applyBorder="0" applyAlignment="0" applyProtection="0"/>
    <xf numFmtId="0" fontId="13" fillId="6" borderId="1" applyNumberFormat="0" applyAlignment="0" applyProtection="0"/>
    <xf numFmtId="0" fontId="14" fillId="7" borderId="2" applyNumberFormat="0" applyAlignment="0" applyProtection="0"/>
    <xf numFmtId="0" fontId="9" fillId="7" borderId="0" applyNumberFormat="0" applyAlignment="0" applyProtection="0"/>
    <xf numFmtId="0" fontId="15" fillId="0" borderId="3" applyNumberFormat="0" applyFill="0" applyAlignment="0" applyProtection="0"/>
    <xf numFmtId="0" fontId="16" fillId="8" borderId="4" applyNumberFormat="0" applyAlignment="0" applyProtection="0"/>
    <xf numFmtId="0" fontId="17" fillId="0" borderId="0" applyNumberFormat="0" applyFill="0" applyBorder="0" applyAlignment="0" applyProtection="0"/>
    <xf numFmtId="0" fontId="9" fillId="9" borderId="5" applyNumberFormat="0" applyFont="0" applyAlignment="0" applyProtection="0"/>
    <xf numFmtId="0" fontId="18" fillId="0" borderId="0" applyNumberFormat="0" applyFill="0" applyBorder="0" applyAlignment="0" applyProtection="0"/>
    <xf numFmtId="0" fontId="19" fillId="0" borderId="6" applyNumberFormat="0" applyFill="0" applyAlignment="0" applyProtection="0"/>
    <xf numFmtId="0" fontId="39" fillId="0" borderId="0">
      <alignment horizontal="right"/>
    </xf>
    <xf numFmtId="0" fontId="32" fillId="10" borderId="10" applyFill="0">
      <alignment horizontal="center"/>
    </xf>
    <xf numFmtId="0" fontId="31" fillId="0" borderId="11" applyFill="0">
      <alignment horizontal="left" vertical="top" wrapText="1"/>
    </xf>
    <xf numFmtId="0" fontId="30" fillId="2" borderId="11" applyNumberFormat="0" applyProtection="0">
      <alignment horizontal="left"/>
    </xf>
    <xf numFmtId="2" fontId="32" fillId="0" borderId="8">
      <alignment horizontal="left"/>
    </xf>
    <xf numFmtId="167" fontId="31" fillId="2" borderId="11">
      <alignment horizontal="right" vertical="center"/>
    </xf>
    <xf numFmtId="167" fontId="31" fillId="14" borderId="8">
      <alignment horizontal="right" vertical="center"/>
    </xf>
    <xf numFmtId="43" fontId="8" fillId="0" borderId="0" applyFont="0" applyFill="0" applyBorder="0" applyAlignment="0" applyProtection="0"/>
    <xf numFmtId="43" fontId="8" fillId="0" borderId="0" applyFont="0" applyFill="0" applyBorder="0" applyAlignment="0" applyProtection="0"/>
    <xf numFmtId="0" fontId="23" fillId="2" borderId="0" applyProtection="0">
      <alignment vertical="top" wrapText="1"/>
    </xf>
    <xf numFmtId="0" fontId="41" fillId="2" borderId="0">
      <alignment vertical="top"/>
    </xf>
    <xf numFmtId="0" fontId="32" fillId="2" borderId="11"/>
    <xf numFmtId="2" fontId="32" fillId="2" borderId="9">
      <alignment horizontal="left"/>
    </xf>
    <xf numFmtId="0" fontId="24" fillId="0" borderId="7" applyNumberFormat="0" applyFill="0" applyAlignment="0" applyProtection="0"/>
    <xf numFmtId="0" fontId="25" fillId="0" borderId="0" applyNumberFormat="0" applyFill="0" applyBorder="0" applyAlignment="0" applyProtection="0"/>
    <xf numFmtId="0" fontId="7" fillId="12" borderId="0" applyNumberFormat="0" applyBorder="0" applyAlignment="0" applyProtection="0"/>
    <xf numFmtId="0" fontId="26" fillId="2" borderId="0" applyAlignment="0" applyProtection="0"/>
    <xf numFmtId="0" fontId="32" fillId="0" borderId="10" applyFill="0" applyProtection="0">
      <alignment horizontal="left"/>
    </xf>
    <xf numFmtId="0" fontId="40" fillId="0" borderId="0">
      <alignment horizontal="left" vertical="top" wrapText="1"/>
    </xf>
    <xf numFmtId="167" fontId="32" fillId="13" borderId="11">
      <alignment horizontal="right" vertical="center"/>
    </xf>
    <xf numFmtId="0" fontId="31" fillId="0" borderId="9">
      <alignment horizontal="left" vertical="top" wrapText="1"/>
    </xf>
    <xf numFmtId="0" fontId="32" fillId="0" borderId="10">
      <alignment horizontal="right" wrapText="1"/>
    </xf>
    <xf numFmtId="167" fontId="32" fillId="13" borderId="8">
      <alignment horizontal="right" vertical="center"/>
    </xf>
    <xf numFmtId="0" fontId="43" fillId="0" borderId="0">
      <alignment horizontal="left"/>
    </xf>
    <xf numFmtId="0" fontId="23" fillId="2" borderId="0" applyNumberFormat="0" applyFont="0" applyAlignment="0" applyProtection="0">
      <alignment vertical="top" wrapText="1"/>
    </xf>
    <xf numFmtId="167" fontId="31" fillId="14" borderId="9">
      <alignment horizontal="right"/>
    </xf>
    <xf numFmtId="167" fontId="32" fillId="13" borderId="9">
      <alignment horizontal="right"/>
    </xf>
    <xf numFmtId="0" fontId="32" fillId="0" borderId="11">
      <alignment horizontal="center"/>
    </xf>
    <xf numFmtId="0" fontId="31" fillId="2" borderId="11" applyFill="0">
      <alignment vertical="top" wrapText="1"/>
    </xf>
    <xf numFmtId="0" fontId="6" fillId="0" borderId="0"/>
    <xf numFmtId="0" fontId="5" fillId="0" borderId="0"/>
    <xf numFmtId="0" fontId="5" fillId="0" borderId="0"/>
    <xf numFmtId="0" fontId="54" fillId="0" borderId="0"/>
    <xf numFmtId="0" fontId="53" fillId="0" borderId="0" applyProtection="0"/>
    <xf numFmtId="0" fontId="55" fillId="0" borderId="13"/>
    <xf numFmtId="0" fontId="55" fillId="0" borderId="13">
      <alignment horizontal="right"/>
    </xf>
    <xf numFmtId="0" fontId="56" fillId="0" borderId="0"/>
    <xf numFmtId="0" fontId="57" fillId="0" borderId="0" applyNumberFormat="0" applyFill="0" applyBorder="0" applyAlignment="0" applyProtection="0"/>
    <xf numFmtId="168" fontId="58" fillId="20" borderId="0">
      <alignment horizontal="right"/>
    </xf>
    <xf numFmtId="0" fontId="55" fillId="0" borderId="0"/>
    <xf numFmtId="43" fontId="5" fillId="0" borderId="0" applyFont="0" applyFill="0" applyBorder="0" applyAlignment="0" applyProtection="0"/>
    <xf numFmtId="9" fontId="5" fillId="0" borderId="0" applyFont="0" applyFill="0" applyBorder="0" applyAlignment="0" applyProtection="0"/>
    <xf numFmtId="0" fontId="59" fillId="0" borderId="0" applyNumberFormat="0" applyFill="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60" fillId="0" borderId="20" applyProtection="0">
      <alignment vertical="center"/>
    </xf>
    <xf numFmtId="0" fontId="30" fillId="2" borderId="22" applyProtection="0">
      <alignment horizontal="left"/>
    </xf>
    <xf numFmtId="43" fontId="4"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11" fillId="0" borderId="0" applyBorder="0">
      <alignment wrapText="1"/>
    </xf>
    <xf numFmtId="0" fontId="112" fillId="0" borderId="0" applyBorder="0">
      <alignment horizontal="right" wrapText="1"/>
    </xf>
    <xf numFmtId="0" fontId="138" fillId="2" borderId="0" applyNumberFormat="0" applyFill="0" applyBorder="0" applyAlignment="0" applyProtection="0">
      <alignment vertical="top" wrapText="1"/>
    </xf>
    <xf numFmtId="0" fontId="3" fillId="0" borderId="0"/>
    <xf numFmtId="0" fontId="31" fillId="2" borderId="0">
      <alignment vertical="top" wrapText="1"/>
    </xf>
    <xf numFmtId="0" fontId="31" fillId="2" borderId="0">
      <alignment vertical="top" wrapText="1"/>
    </xf>
    <xf numFmtId="0" fontId="31" fillId="2" borderId="0">
      <alignment vertical="top" wrapText="1"/>
    </xf>
    <xf numFmtId="0" fontId="31" fillId="2" borderId="0">
      <alignment vertical="top" wrapText="1"/>
    </xf>
    <xf numFmtId="0" fontId="31" fillId="2" borderId="0">
      <alignment vertical="top" wrapText="1"/>
    </xf>
    <xf numFmtId="0" fontId="31" fillId="2" borderId="0">
      <alignment vertical="top" wrapText="1"/>
    </xf>
    <xf numFmtId="0" fontId="31" fillId="2" borderId="0">
      <alignment vertical="top" wrapText="1"/>
    </xf>
    <xf numFmtId="0" fontId="31" fillId="2" borderId="0">
      <alignment vertical="top" wrapText="1"/>
    </xf>
    <xf numFmtId="0" fontId="2" fillId="0" borderId="0"/>
    <xf numFmtId="0" fontId="31" fillId="2" borderId="0">
      <alignment vertical="top" wrapText="1"/>
    </xf>
    <xf numFmtId="0" fontId="1" fillId="0" borderId="0"/>
  </cellStyleXfs>
  <cellXfs count="1902">
    <xf numFmtId="0" fontId="0" fillId="0" borderId="0" xfId="0">
      <alignment vertical="top" wrapText="1"/>
    </xf>
    <xf numFmtId="0" fontId="23" fillId="2" borderId="0" xfId="0" applyFont="1" applyFill="1">
      <alignment vertical="top" wrapText="1"/>
    </xf>
    <xf numFmtId="0" fontId="21" fillId="0" borderId="0" xfId="21" applyFont="1">
      <alignment horizontal="right"/>
    </xf>
    <xf numFmtId="0" fontId="27" fillId="2" borderId="0" xfId="0" applyFont="1" applyFill="1">
      <alignment vertical="top" wrapText="1"/>
    </xf>
    <xf numFmtId="0" fontId="28" fillId="2" borderId="0" xfId="6" applyFont="1" applyFill="1" applyBorder="1" applyAlignment="1">
      <alignment vertical="center"/>
    </xf>
    <xf numFmtId="0" fontId="29" fillId="2" borderId="0" xfId="0" applyFont="1" applyFill="1" applyAlignment="1">
      <alignment vertical="center"/>
    </xf>
    <xf numFmtId="0" fontId="27" fillId="2" borderId="0" xfId="0" applyFont="1" applyFill="1" applyAlignment="1">
      <alignment vertical="center"/>
    </xf>
    <xf numFmtId="0" fontId="28" fillId="0" borderId="0" xfId="6" applyFont="1">
      <alignment horizontal="left"/>
    </xf>
    <xf numFmtId="0" fontId="31" fillId="2" borderId="0" xfId="0" applyFont="1" applyFill="1">
      <alignment vertical="top" wrapText="1"/>
    </xf>
    <xf numFmtId="0" fontId="32" fillId="2" borderId="0" xfId="0" applyFont="1" applyFill="1" applyAlignment="1">
      <alignment vertical="center" wrapText="1"/>
    </xf>
    <xf numFmtId="0" fontId="33" fillId="2" borderId="0" xfId="0" applyFont="1" applyFill="1">
      <alignment vertical="top" wrapText="1"/>
    </xf>
    <xf numFmtId="0" fontId="37" fillId="0" borderId="0" xfId="6" applyFont="1">
      <alignment horizontal="left"/>
    </xf>
    <xf numFmtId="0" fontId="38" fillId="2" borderId="0" xfId="6" applyFill="1" applyBorder="1">
      <alignment horizontal="left"/>
    </xf>
    <xf numFmtId="0" fontId="33" fillId="2" borderId="0" xfId="0" applyFont="1" applyFill="1" applyAlignment="1">
      <alignment vertical="center" wrapText="1"/>
    </xf>
    <xf numFmtId="0" fontId="45" fillId="2" borderId="0" xfId="0" applyFont="1" applyFill="1" applyAlignment="1">
      <alignment vertical="center" wrapText="1"/>
    </xf>
    <xf numFmtId="0" fontId="31" fillId="2" borderId="0" xfId="6" applyFont="1" applyFill="1" applyBorder="1">
      <alignment horizontal="left"/>
    </xf>
    <xf numFmtId="0" fontId="40" fillId="2" borderId="0" xfId="39" applyFill="1">
      <alignment horizontal="left" vertical="top" wrapText="1"/>
    </xf>
    <xf numFmtId="0" fontId="32" fillId="0" borderId="10" xfId="38" applyFill="1">
      <alignment horizontal="left"/>
    </xf>
    <xf numFmtId="3" fontId="31" fillId="2" borderId="11" xfId="26" applyNumberFormat="1">
      <alignment horizontal="right" vertical="center"/>
    </xf>
    <xf numFmtId="0" fontId="31" fillId="0" borderId="0" xfId="41" applyBorder="1">
      <alignment horizontal="left" vertical="top" wrapText="1"/>
    </xf>
    <xf numFmtId="0" fontId="31" fillId="2" borderId="0" xfId="0" applyFont="1" applyFill="1" applyAlignment="1">
      <alignment vertical="center" wrapText="1"/>
    </xf>
    <xf numFmtId="0" fontId="32" fillId="2" borderId="0" xfId="0" applyFont="1" applyFill="1" applyAlignment="1">
      <alignment horizontal="right" vertical="center" wrapText="1"/>
    </xf>
    <xf numFmtId="0" fontId="0" fillId="14" borderId="11" xfId="23" applyFont="1" applyFill="1">
      <alignment horizontal="left" vertical="top" wrapText="1"/>
    </xf>
    <xf numFmtId="0" fontId="47" fillId="2" borderId="0" xfId="31" applyFont="1">
      <alignment vertical="top"/>
    </xf>
    <xf numFmtId="0" fontId="32" fillId="2" borderId="10" xfId="38" applyFill="1">
      <alignment horizontal="left"/>
    </xf>
    <xf numFmtId="0" fontId="32" fillId="0" borderId="10" xfId="42">
      <alignment horizontal="right" wrapText="1"/>
    </xf>
    <xf numFmtId="0" fontId="31" fillId="0" borderId="9" xfId="41" applyAlignment="1">
      <alignment horizontal="left" vertical="center" wrapText="1"/>
    </xf>
    <xf numFmtId="0" fontId="47" fillId="2" borderId="0" xfId="0" applyFont="1" applyFill="1">
      <alignment vertical="top" wrapText="1"/>
    </xf>
    <xf numFmtId="0" fontId="48" fillId="2" borderId="0" xfId="0" applyFont="1" applyFill="1" applyAlignment="1">
      <alignment horizontal="left" vertical="center" wrapText="1" indent="1"/>
    </xf>
    <xf numFmtId="1" fontId="31" fillId="2" borderId="11" xfId="40" applyNumberFormat="1" applyFont="1" applyFill="1">
      <alignment horizontal="right" vertical="center"/>
    </xf>
    <xf numFmtId="0" fontId="31" fillId="0" borderId="11" xfId="23" applyAlignment="1">
      <alignment horizontal="left" vertical="center" wrapText="1"/>
    </xf>
    <xf numFmtId="0" fontId="0" fillId="0" borderId="11" xfId="23" applyFont="1" applyAlignment="1">
      <alignment horizontal="left" vertical="center" wrapText="1"/>
    </xf>
    <xf numFmtId="0" fontId="0" fillId="0" borderId="9" xfId="41" applyFont="1" applyAlignment="1">
      <alignment horizontal="left" vertical="center" wrapText="1"/>
    </xf>
    <xf numFmtId="2" fontId="32" fillId="0" borderId="8" xfId="25" applyAlignment="1">
      <alignment horizontal="left" vertical="center"/>
    </xf>
    <xf numFmtId="0" fontId="32" fillId="0" borderId="10" xfId="38" applyFill="1" applyAlignment="1">
      <alignment horizontal="left" vertical="center"/>
    </xf>
    <xf numFmtId="0" fontId="47" fillId="2" borderId="0" xfId="31" applyFont="1" applyAlignment="1">
      <alignment vertical="top" wrapText="1"/>
    </xf>
    <xf numFmtId="0" fontId="0" fillId="2" borderId="0" xfId="0" applyFill="1" applyAlignment="1">
      <alignment vertical="center" wrapText="1"/>
    </xf>
    <xf numFmtId="3" fontId="31" fillId="2" borderId="11" xfId="40" applyNumberFormat="1" applyFont="1" applyFill="1">
      <alignment horizontal="right" vertical="center"/>
    </xf>
    <xf numFmtId="0" fontId="65" fillId="2" borderId="0" xfId="0" applyFont="1" applyFill="1">
      <alignment vertical="top" wrapText="1"/>
    </xf>
    <xf numFmtId="0" fontId="46" fillId="2" borderId="14" xfId="0" applyFont="1" applyFill="1" applyBorder="1" applyAlignment="1">
      <alignment vertical="center"/>
    </xf>
    <xf numFmtId="0" fontId="46" fillId="2" borderId="14" xfId="0" applyFont="1" applyFill="1" applyBorder="1" applyAlignment="1">
      <alignment horizontal="left" vertical="center" wrapText="1"/>
    </xf>
    <xf numFmtId="0" fontId="0" fillId="14" borderId="11" xfId="23" applyFont="1" applyFill="1" applyAlignment="1">
      <alignment horizontal="left" vertical="center" wrapText="1"/>
    </xf>
    <xf numFmtId="0" fontId="0" fillId="2" borderId="0" xfId="0" applyFill="1" applyAlignment="1">
      <alignment vertical="top"/>
    </xf>
    <xf numFmtId="0" fontId="67" fillId="2" borderId="0" xfId="0" applyFont="1" applyFill="1">
      <alignment vertical="top" wrapText="1"/>
    </xf>
    <xf numFmtId="0" fontId="67" fillId="2" borderId="0" xfId="0" applyFont="1" applyFill="1" applyAlignment="1">
      <alignment vertical="top"/>
    </xf>
    <xf numFmtId="0" fontId="23" fillId="2" borderId="0" xfId="0" applyFont="1" applyFill="1" applyAlignment="1">
      <alignment vertical="center" wrapText="1"/>
    </xf>
    <xf numFmtId="0" fontId="0" fillId="2" borderId="0" xfId="0" quotePrefix="1" applyFill="1">
      <alignment vertical="top" wrapText="1"/>
    </xf>
    <xf numFmtId="0" fontId="32" fillId="0" borderId="9" xfId="41" applyFont="1" applyAlignment="1">
      <alignment horizontal="left" vertical="center" wrapText="1"/>
    </xf>
    <xf numFmtId="0" fontId="31" fillId="0" borderId="0" xfId="23" applyBorder="1" applyAlignment="1">
      <alignment horizontal="left" vertical="center" wrapText="1"/>
    </xf>
    <xf numFmtId="0" fontId="23" fillId="2" borderId="0" xfId="0" applyFont="1" applyFill="1" applyAlignment="1">
      <alignment vertical="top"/>
    </xf>
    <xf numFmtId="0" fontId="67" fillId="2" borderId="0" xfId="0" applyFont="1" applyFill="1" applyAlignment="1">
      <alignment vertical="center"/>
    </xf>
    <xf numFmtId="0" fontId="69" fillId="2" borderId="0" xfId="0" applyFont="1" applyFill="1" applyAlignment="1">
      <alignment vertical="top"/>
    </xf>
    <xf numFmtId="0" fontId="69" fillId="2" borderId="0" xfId="0" applyFont="1" applyFill="1">
      <alignment vertical="top" wrapText="1"/>
    </xf>
    <xf numFmtId="167" fontId="31" fillId="2" borderId="9" xfId="47" applyFont="1" applyFill="1" applyAlignment="1">
      <alignment horizontal="right" vertical="center"/>
    </xf>
    <xf numFmtId="0" fontId="45" fillId="0" borderId="11" xfId="23" applyFont="1" applyAlignment="1">
      <alignment horizontal="left" vertical="center" wrapText="1" indent="1"/>
    </xf>
    <xf numFmtId="0" fontId="46" fillId="0" borderId="10" xfId="42" applyFont="1">
      <alignment horizontal="right" wrapText="1"/>
    </xf>
    <xf numFmtId="0" fontId="46" fillId="2" borderId="10" xfId="38" applyFont="1" applyFill="1">
      <alignment horizontal="left"/>
    </xf>
    <xf numFmtId="0" fontId="69" fillId="2" borderId="0" xfId="0" applyFont="1" applyFill="1" applyAlignment="1">
      <alignment vertical="center"/>
    </xf>
    <xf numFmtId="1" fontId="31" fillId="2" borderId="8" xfId="43" applyNumberFormat="1" applyFont="1" applyFill="1">
      <alignment horizontal="right" vertical="center"/>
    </xf>
    <xf numFmtId="0" fontId="46" fillId="0" borderId="10" xfId="38" applyFont="1" applyFill="1">
      <alignment horizontal="left"/>
    </xf>
    <xf numFmtId="0" fontId="45" fillId="0" borderId="11" xfId="23" applyFont="1" applyAlignment="1">
      <alignment horizontal="left" vertical="center" wrapText="1"/>
    </xf>
    <xf numFmtId="2" fontId="46" fillId="0" borderId="8" xfId="25" applyFont="1" applyAlignment="1">
      <alignment horizontal="left" vertical="center"/>
    </xf>
    <xf numFmtId="0" fontId="45" fillId="2" borderId="0" xfId="0" applyFont="1" applyFill="1">
      <alignment vertical="top" wrapText="1"/>
    </xf>
    <xf numFmtId="0" fontId="45" fillId="0" borderId="0" xfId="41" applyFont="1" applyBorder="1" applyAlignment="1">
      <alignment horizontal="left" vertical="center" wrapText="1"/>
    </xf>
    <xf numFmtId="1" fontId="45" fillId="2" borderId="34" xfId="40" applyNumberFormat="1" applyFont="1" applyFill="1" applyBorder="1" applyAlignment="1">
      <alignment horizontal="left" vertical="center"/>
    </xf>
    <xf numFmtId="0" fontId="45" fillId="0" borderId="34" xfId="41" applyFont="1" applyBorder="1" applyAlignment="1">
      <alignment horizontal="left" vertical="center" wrapText="1"/>
    </xf>
    <xf numFmtId="0" fontId="31" fillId="2" borderId="0" xfId="0" applyFont="1" applyFill="1" applyAlignment="1">
      <alignment horizontal="left" vertical="top" wrapText="1"/>
    </xf>
    <xf numFmtId="0" fontId="32" fillId="0" borderId="10" xfId="38" applyFill="1" applyAlignment="1">
      <alignment horizontal="right"/>
    </xf>
    <xf numFmtId="0" fontId="46" fillId="21" borderId="24" xfId="23" applyFont="1" applyFill="1" applyBorder="1" applyAlignment="1">
      <alignment horizontal="left" vertical="center" wrapText="1"/>
    </xf>
    <xf numFmtId="3" fontId="31" fillId="2" borderId="9" xfId="47" applyNumberFormat="1" applyFont="1" applyFill="1" applyAlignment="1">
      <alignment horizontal="right" vertical="center"/>
    </xf>
    <xf numFmtId="0" fontId="39" fillId="0" borderId="0" xfId="21" applyAlignment="1">
      <alignment horizontal="right" vertical="center"/>
    </xf>
    <xf numFmtId="0" fontId="45" fillId="18" borderId="18" xfId="0" applyFont="1" applyFill="1" applyBorder="1" applyAlignment="1">
      <alignment vertical="center"/>
    </xf>
    <xf numFmtId="0" fontId="45" fillId="17" borderId="18" xfId="0" applyFont="1" applyFill="1" applyBorder="1" applyAlignment="1">
      <alignment vertical="center"/>
    </xf>
    <xf numFmtId="0" fontId="52" fillId="2" borderId="0" xfId="0" applyFont="1" applyFill="1" applyAlignment="1">
      <alignment vertical="top"/>
    </xf>
    <xf numFmtId="0" fontId="45" fillId="0" borderId="23" xfId="0" applyFont="1" applyBorder="1" applyAlignment="1">
      <alignment horizontal="left" vertical="top" wrapText="1"/>
    </xf>
    <xf numFmtId="0" fontId="45" fillId="2" borderId="16" xfId="0" applyFont="1" applyFill="1" applyBorder="1" applyAlignment="1">
      <alignment horizontal="left" vertical="top" wrapText="1"/>
    </xf>
    <xf numFmtId="0" fontId="30" fillId="2" borderId="11" xfId="24" applyAlignment="1">
      <alignment horizontal="left" vertical="center"/>
    </xf>
    <xf numFmtId="0" fontId="70" fillId="2" borderId="0" xfId="0" applyFont="1" applyFill="1" applyAlignment="1">
      <alignment vertical="center" wrapText="1"/>
    </xf>
    <xf numFmtId="0" fontId="30" fillId="2" borderId="16" xfId="24" applyBorder="1" applyAlignment="1">
      <alignment horizontal="left" vertical="center"/>
    </xf>
    <xf numFmtId="0" fontId="32" fillId="0" borderId="10" xfId="38" applyAlignment="1">
      <alignment horizontal="left" vertical="center"/>
    </xf>
    <xf numFmtId="0" fontId="31" fillId="2" borderId="0" xfId="23" applyFill="1" applyBorder="1" applyAlignment="1">
      <alignment horizontal="left" vertical="center" wrapText="1"/>
    </xf>
    <xf numFmtId="0" fontId="30" fillId="2" borderId="0" xfId="24" applyBorder="1" applyAlignment="1">
      <alignment horizontal="left" vertical="center"/>
    </xf>
    <xf numFmtId="0" fontId="0" fillId="0" borderId="23" xfId="23" applyFont="1" applyBorder="1" applyAlignment="1">
      <alignment horizontal="left" vertical="center" wrapText="1"/>
    </xf>
    <xf numFmtId="0" fontId="30" fillId="2" borderId="23" xfId="24" applyBorder="1" applyAlignment="1">
      <alignment horizontal="left" vertical="center"/>
    </xf>
    <xf numFmtId="169" fontId="31" fillId="2" borderId="9" xfId="47" applyNumberFormat="1" applyFont="1" applyFill="1" applyAlignment="1">
      <alignment horizontal="right" vertical="center"/>
    </xf>
    <xf numFmtId="1" fontId="31" fillId="2" borderId="9" xfId="47" applyNumberFormat="1" applyFont="1" applyFill="1" applyAlignment="1">
      <alignment horizontal="right" vertical="center"/>
    </xf>
    <xf numFmtId="0" fontId="45" fillId="15" borderId="15" xfId="0" applyFont="1" applyFill="1" applyBorder="1" applyAlignment="1">
      <alignment horizontal="right" vertical="center"/>
    </xf>
    <xf numFmtId="167" fontId="45" fillId="18" borderId="18" xfId="0" applyNumberFormat="1" applyFont="1" applyFill="1" applyBorder="1" applyAlignment="1">
      <alignment horizontal="right" vertical="center"/>
    </xf>
    <xf numFmtId="167" fontId="45" fillId="18" borderId="19" xfId="0" applyNumberFormat="1" applyFont="1" applyFill="1" applyBorder="1" applyAlignment="1">
      <alignment horizontal="right" vertical="center"/>
    </xf>
    <xf numFmtId="0" fontId="47" fillId="2" borderId="0" xfId="0" applyFont="1" applyFill="1" applyAlignment="1">
      <alignment vertical="top"/>
    </xf>
    <xf numFmtId="0" fontId="0" fillId="0" borderId="16" xfId="23" applyFont="1" applyBorder="1" applyAlignment="1">
      <alignment horizontal="left" vertical="center" wrapText="1"/>
    </xf>
    <xf numFmtId="1" fontId="45" fillId="2" borderId="34" xfId="47" applyNumberFormat="1" applyFont="1" applyFill="1" applyBorder="1" applyAlignment="1">
      <alignment horizontal="right" vertical="center"/>
    </xf>
    <xf numFmtId="1" fontId="45" fillId="2" borderId="35" xfId="47" applyNumberFormat="1" applyFont="1" applyFill="1" applyBorder="1" applyAlignment="1">
      <alignment horizontal="right" vertical="center"/>
    </xf>
    <xf numFmtId="0" fontId="32" fillId="2" borderId="0" xfId="0" applyFont="1" applyFill="1">
      <alignment vertical="top" wrapText="1"/>
    </xf>
    <xf numFmtId="167" fontId="0" fillId="2" borderId="0" xfId="0" applyNumberFormat="1" applyFill="1" applyAlignment="1">
      <alignment vertical="center" wrapText="1"/>
    </xf>
    <xf numFmtId="3" fontId="45" fillId="2" borderId="11" xfId="40" applyNumberFormat="1" applyFont="1" applyFill="1">
      <alignment horizontal="right" vertical="center"/>
    </xf>
    <xf numFmtId="0" fontId="0" fillId="2" borderId="0" xfId="0" applyFill="1" applyAlignment="1">
      <alignment vertical="center"/>
    </xf>
    <xf numFmtId="0" fontId="44" fillId="2" borderId="0" xfId="6" applyFont="1" applyFill="1" applyBorder="1">
      <alignment horizontal="left"/>
    </xf>
    <xf numFmtId="0" fontId="75" fillId="2" borderId="0" xfId="0" applyFont="1" applyFill="1" applyAlignment="1">
      <alignment horizontal="left" vertical="top"/>
    </xf>
    <xf numFmtId="0" fontId="31" fillId="0" borderId="9" xfId="41" applyAlignment="1">
      <alignment horizontal="right" vertical="center" wrapText="1"/>
    </xf>
    <xf numFmtId="0" fontId="47" fillId="2" borderId="0" xfId="0" applyFont="1" applyFill="1" applyAlignment="1">
      <alignment horizontal="left" vertical="center" wrapText="1"/>
    </xf>
    <xf numFmtId="0" fontId="63" fillId="15" borderId="0" xfId="0" applyFont="1" applyFill="1" applyAlignment="1">
      <alignment horizontal="left" vertical="center" wrapText="1"/>
    </xf>
    <xf numFmtId="0" fontId="45" fillId="2" borderId="0" xfId="0" applyFont="1" applyFill="1" applyAlignment="1">
      <alignment horizontal="left" vertical="top" wrapText="1"/>
    </xf>
    <xf numFmtId="0" fontId="32" fillId="2" borderId="0" xfId="0" applyFont="1" applyFill="1" applyAlignment="1">
      <alignment horizontal="left" vertical="center" wrapText="1"/>
    </xf>
    <xf numFmtId="0" fontId="32" fillId="2" borderId="0" xfId="0" applyFont="1" applyFill="1" applyAlignment="1">
      <alignment vertical="center"/>
    </xf>
    <xf numFmtId="0" fontId="65" fillId="2" borderId="0" xfId="0" applyFont="1" applyFill="1" applyAlignment="1">
      <alignment vertical="center"/>
    </xf>
    <xf numFmtId="0" fontId="31" fillId="2" borderId="0" xfId="0" applyFont="1" applyFill="1" applyAlignment="1">
      <alignment vertical="top"/>
    </xf>
    <xf numFmtId="0" fontId="40" fillId="0" borderId="0" xfId="39">
      <alignment horizontal="left" vertical="top" wrapText="1"/>
    </xf>
    <xf numFmtId="3" fontId="31" fillId="14" borderId="9" xfId="46" applyNumberFormat="1" applyAlignment="1">
      <alignment horizontal="right" vertical="center"/>
    </xf>
    <xf numFmtId="167" fontId="31" fillId="0" borderId="9" xfId="47" applyFont="1" applyFill="1" applyAlignment="1">
      <alignment horizontal="right" vertical="center"/>
    </xf>
    <xf numFmtId="0" fontId="31" fillId="2" borderId="0" xfId="0" applyFont="1" applyFill="1" applyAlignment="1">
      <alignment horizontal="center" vertical="top" wrapText="1"/>
    </xf>
    <xf numFmtId="0" fontId="32" fillId="0" borderId="31" xfId="42" applyBorder="1">
      <alignment horizontal="right" wrapText="1"/>
    </xf>
    <xf numFmtId="0" fontId="31" fillId="2" borderId="0" xfId="23" applyFill="1" applyBorder="1">
      <alignment horizontal="left" vertical="top" wrapText="1"/>
    </xf>
    <xf numFmtId="2" fontId="32" fillId="2" borderId="0" xfId="33" applyBorder="1">
      <alignment horizontal="left"/>
    </xf>
    <xf numFmtId="3" fontId="32" fillId="2" borderId="0" xfId="47" applyNumberFormat="1" applyFill="1" applyBorder="1">
      <alignment horizontal="right"/>
    </xf>
    <xf numFmtId="170" fontId="32" fillId="2" borderId="0" xfId="47" applyNumberFormat="1" applyFill="1" applyBorder="1">
      <alignment horizontal="right"/>
    </xf>
    <xf numFmtId="0" fontId="31" fillId="2" borderId="0" xfId="0" applyFont="1" applyFill="1" applyAlignment="1">
      <alignment horizontal="left" vertical="top"/>
    </xf>
    <xf numFmtId="2" fontId="32" fillId="2" borderId="17" xfId="25" applyFill="1" applyBorder="1">
      <alignment horizontal="left"/>
    </xf>
    <xf numFmtId="1" fontId="32" fillId="2" borderId="17" xfId="43" applyNumberFormat="1" applyFill="1" applyBorder="1">
      <alignment horizontal="right" vertical="center"/>
    </xf>
    <xf numFmtId="9" fontId="32" fillId="2" borderId="17" xfId="43" applyNumberFormat="1" applyFill="1" applyBorder="1">
      <alignment horizontal="right" vertical="center"/>
    </xf>
    <xf numFmtId="1" fontId="32" fillId="2" borderId="0" xfId="43" applyNumberFormat="1" applyFill="1" applyBorder="1">
      <alignment horizontal="right" vertical="center"/>
    </xf>
    <xf numFmtId="9" fontId="32" fillId="2" borderId="0" xfId="43" applyNumberFormat="1" applyFill="1" applyBorder="1">
      <alignment horizontal="right" vertical="center"/>
    </xf>
    <xf numFmtId="167" fontId="32" fillId="2" borderId="0" xfId="40" applyFill="1" applyBorder="1">
      <alignment horizontal="right" vertical="center"/>
    </xf>
    <xf numFmtId="0" fontId="31" fillId="0" borderId="0" xfId="0" applyFont="1">
      <alignment vertical="top" wrapText="1"/>
    </xf>
    <xf numFmtId="1" fontId="31" fillId="2" borderId="11" xfId="26" applyNumberFormat="1">
      <alignment horizontal="right" vertical="center"/>
    </xf>
    <xf numFmtId="0" fontId="46" fillId="15" borderId="14" xfId="0" applyFont="1" applyFill="1" applyBorder="1" applyAlignment="1">
      <alignment vertical="center"/>
    </xf>
    <xf numFmtId="0" fontId="46" fillId="2" borderId="14" xfId="0" applyFont="1" applyFill="1" applyBorder="1" applyAlignment="1">
      <alignment horizontal="right" vertical="center" wrapText="1"/>
    </xf>
    <xf numFmtId="0" fontId="45" fillId="15" borderId="0" xfId="0" applyFont="1" applyFill="1" applyAlignment="1">
      <alignment vertical="center"/>
    </xf>
    <xf numFmtId="0" fontId="45" fillId="15" borderId="0" xfId="0" applyFont="1" applyFill="1" applyAlignment="1">
      <alignment horizontal="right" vertical="center"/>
    </xf>
    <xf numFmtId="0" fontId="32" fillId="2" borderId="10" xfId="38" applyFill="1" applyAlignment="1">
      <alignment horizontal="left" vertical="center"/>
    </xf>
    <xf numFmtId="0" fontId="32" fillId="2" borderId="10" xfId="42" applyFill="1">
      <alignment horizontal="right" wrapText="1"/>
    </xf>
    <xf numFmtId="1" fontId="31" fillId="2" borderId="0" xfId="40" applyNumberFormat="1" applyFont="1" applyFill="1" applyBorder="1">
      <alignment horizontal="right" vertical="center"/>
    </xf>
    <xf numFmtId="167" fontId="31" fillId="2" borderId="0" xfId="0" applyNumberFormat="1" applyFont="1" applyFill="1">
      <alignment vertical="top" wrapText="1"/>
    </xf>
    <xf numFmtId="0" fontId="32" fillId="2" borderId="10" xfId="38" applyFill="1" applyAlignment="1">
      <alignment horizontal="right"/>
    </xf>
    <xf numFmtId="0" fontId="31" fillId="2" borderId="0" xfId="0" applyFont="1" applyFill="1" applyAlignment="1">
      <alignment vertical="center"/>
    </xf>
    <xf numFmtId="0" fontId="45" fillId="19" borderId="18" xfId="0" applyFont="1" applyFill="1" applyBorder="1" applyAlignment="1">
      <alignment vertical="center" wrapText="1"/>
    </xf>
    <xf numFmtId="0" fontId="46" fillId="19" borderId="19" xfId="0" applyFont="1" applyFill="1" applyBorder="1" applyAlignment="1">
      <alignment vertical="center"/>
    </xf>
    <xf numFmtId="0" fontId="32" fillId="2" borderId="10" xfId="38" applyFill="1" applyAlignment="1"/>
    <xf numFmtId="3" fontId="31" fillId="2" borderId="0" xfId="0" applyNumberFormat="1" applyFont="1" applyFill="1">
      <alignment vertical="top" wrapText="1"/>
    </xf>
    <xf numFmtId="3" fontId="31" fillId="0" borderId="0" xfId="0" applyNumberFormat="1" applyFont="1">
      <alignment vertical="top" wrapText="1"/>
    </xf>
    <xf numFmtId="0" fontId="41" fillId="2" borderId="0" xfId="31" applyAlignment="1">
      <alignment vertical="top" wrapText="1"/>
    </xf>
    <xf numFmtId="0" fontId="41" fillId="2" borderId="0" xfId="31">
      <alignment vertical="top"/>
    </xf>
    <xf numFmtId="0" fontId="52" fillId="2" borderId="0" xfId="0" applyFont="1" applyFill="1" applyAlignment="1">
      <alignment vertical="center" wrapText="1"/>
    </xf>
    <xf numFmtId="0" fontId="32" fillId="2" borderId="0" xfId="39" applyFont="1" applyFill="1">
      <alignment horizontal="left" vertical="top" wrapText="1"/>
    </xf>
    <xf numFmtId="3" fontId="31" fillId="2" borderId="0" xfId="47" applyNumberFormat="1" applyFont="1" applyFill="1" applyBorder="1">
      <alignment horizontal="right"/>
    </xf>
    <xf numFmtId="167" fontId="31" fillId="14" borderId="9" xfId="46" applyAlignment="1">
      <alignment horizontal="left" vertical="center"/>
    </xf>
    <xf numFmtId="169" fontId="31" fillId="14" borderId="9" xfId="46" applyNumberFormat="1" applyAlignment="1">
      <alignment horizontal="right" vertical="center"/>
    </xf>
    <xf numFmtId="0" fontId="45" fillId="2" borderId="16" xfId="0" applyFont="1" applyFill="1" applyBorder="1" applyAlignment="1">
      <alignment horizontal="left" vertical="center" wrapText="1"/>
    </xf>
    <xf numFmtId="0" fontId="0" fillId="2" borderId="0" xfId="0" applyFill="1" applyAlignment="1">
      <alignment horizontal="left" vertical="top" wrapText="1"/>
    </xf>
    <xf numFmtId="0" fontId="52" fillId="15" borderId="0" xfId="0" applyFont="1" applyFill="1" applyAlignment="1">
      <alignment horizontal="left" vertical="top" wrapText="1"/>
    </xf>
    <xf numFmtId="0" fontId="0" fillId="2" borderId="0" xfId="6" applyFont="1" applyFill="1" applyBorder="1">
      <alignment horizontal="left"/>
    </xf>
    <xf numFmtId="167" fontId="0" fillId="2" borderId="0" xfId="0" applyNumberFormat="1" applyFill="1">
      <alignment vertical="top" wrapText="1"/>
    </xf>
    <xf numFmtId="0" fontId="38" fillId="2" borderId="0" xfId="6" applyFill="1" applyBorder="1" applyAlignment="1">
      <alignment horizontal="left" vertical="center"/>
    </xf>
    <xf numFmtId="0" fontId="45" fillId="0" borderId="10" xfId="38" applyFont="1" applyFill="1">
      <alignment horizontal="left"/>
    </xf>
    <xf numFmtId="1" fontId="45" fillId="2" borderId="0" xfId="47" applyNumberFormat="1" applyFont="1" applyFill="1" applyBorder="1" applyAlignment="1">
      <alignment horizontal="right" vertical="center"/>
    </xf>
    <xf numFmtId="0" fontId="45" fillId="2" borderId="0" xfId="0" applyFont="1" applyFill="1" applyAlignment="1">
      <alignment vertical="center"/>
    </xf>
    <xf numFmtId="3" fontId="0" fillId="2" borderId="9" xfId="47" applyNumberFormat="1" applyFont="1" applyFill="1" applyAlignment="1">
      <alignment horizontal="right" vertical="center"/>
    </xf>
    <xf numFmtId="0" fontId="0" fillId="0" borderId="0" xfId="23" applyFont="1" applyBorder="1" applyAlignment="1">
      <alignment horizontal="left" vertical="center" wrapText="1"/>
    </xf>
    <xf numFmtId="3" fontId="36" fillId="2" borderId="0" xfId="40" applyNumberFormat="1" applyFont="1" applyFill="1" applyBorder="1">
      <alignment horizontal="right" vertical="center"/>
    </xf>
    <xf numFmtId="0" fontId="23" fillId="2" borderId="0" xfId="0" applyFont="1" applyFill="1" applyAlignment="1">
      <alignment horizontal="right" vertical="top" wrapText="1"/>
    </xf>
    <xf numFmtId="0" fontId="0" fillId="2" borderId="0" xfId="0" applyFill="1" applyAlignment="1">
      <alignment horizontal="right" vertical="top" wrapText="1"/>
    </xf>
    <xf numFmtId="0" fontId="67" fillId="2" borderId="0" xfId="0" applyFont="1" applyFill="1" applyAlignment="1">
      <alignment horizontal="left" vertical="top" wrapText="1"/>
    </xf>
    <xf numFmtId="0" fontId="47" fillId="2" borderId="0" xfId="31" applyFont="1" applyAlignment="1">
      <alignment horizontal="left" vertical="top" wrapText="1"/>
    </xf>
    <xf numFmtId="169" fontId="0" fillId="2" borderId="16" xfId="40" applyNumberFormat="1" applyFont="1" applyFill="1" applyBorder="1">
      <alignment horizontal="right" vertical="center"/>
    </xf>
    <xf numFmtId="169" fontId="0" fillId="2" borderId="0" xfId="40" applyNumberFormat="1" applyFont="1" applyFill="1" applyBorder="1">
      <alignment horizontal="right" vertical="center"/>
    </xf>
    <xf numFmtId="3" fontId="36" fillId="2" borderId="17" xfId="40" applyNumberFormat="1" applyFont="1" applyFill="1" applyBorder="1">
      <alignment horizontal="right" vertical="center"/>
    </xf>
    <xf numFmtId="3" fontId="0" fillId="2" borderId="11" xfId="40" applyNumberFormat="1" applyFont="1" applyFill="1">
      <alignment horizontal="right" vertical="center"/>
    </xf>
    <xf numFmtId="1" fontId="0" fillId="2" borderId="11" xfId="40" applyNumberFormat="1" applyFont="1" applyFill="1">
      <alignment horizontal="right" vertical="center"/>
    </xf>
    <xf numFmtId="1" fontId="0" fillId="14" borderId="9" xfId="46" applyNumberFormat="1" applyFont="1" applyAlignment="1">
      <alignment horizontal="right" vertical="center"/>
    </xf>
    <xf numFmtId="167" fontId="0" fillId="2" borderId="8" xfId="43" applyFont="1" applyFill="1">
      <alignment horizontal="right" vertical="center"/>
    </xf>
    <xf numFmtId="0" fontId="77" fillId="2" borderId="0" xfId="0" applyFont="1" applyFill="1">
      <alignment vertical="top" wrapText="1"/>
    </xf>
    <xf numFmtId="0" fontId="32" fillId="2" borderId="28" xfId="38" applyFill="1" applyBorder="1" applyAlignment="1"/>
    <xf numFmtId="167" fontId="0" fillId="14" borderId="9" xfId="46" applyFont="1" applyAlignment="1">
      <alignment horizontal="left" vertical="center" wrapText="1"/>
    </xf>
    <xf numFmtId="1" fontId="0" fillId="2" borderId="9" xfId="47" applyNumberFormat="1" applyFont="1" applyFill="1" applyAlignment="1">
      <alignment horizontal="right" vertical="center"/>
    </xf>
    <xf numFmtId="0" fontId="46" fillId="15" borderId="14" xfId="0" applyFont="1" applyFill="1" applyBorder="1" applyAlignment="1">
      <alignment horizontal="right" vertical="center"/>
    </xf>
    <xf numFmtId="0" fontId="78" fillId="0" borderId="0" xfId="39" applyFont="1">
      <alignment horizontal="left" vertical="top" wrapText="1"/>
    </xf>
    <xf numFmtId="0" fontId="36" fillId="0" borderId="0" xfId="23" applyFont="1" applyBorder="1" applyAlignment="1">
      <alignment horizontal="right" vertical="center" wrapText="1"/>
    </xf>
    <xf numFmtId="0" fontId="77" fillId="2" borderId="0" xfId="0" applyFont="1" applyFill="1" applyAlignment="1">
      <alignment horizontal="left" vertical="top" wrapText="1"/>
    </xf>
    <xf numFmtId="0" fontId="78" fillId="2" borderId="0" xfId="39" applyFont="1" applyFill="1">
      <alignment horizontal="left" vertical="top" wrapText="1"/>
    </xf>
    <xf numFmtId="0" fontId="0" fillId="0" borderId="16" xfId="41" applyFont="1" applyBorder="1" applyAlignment="1">
      <alignment horizontal="left" vertical="center" wrapText="1"/>
    </xf>
    <xf numFmtId="0" fontId="0" fillId="0" borderId="12" xfId="41" applyFont="1" applyBorder="1" applyAlignment="1">
      <alignment horizontal="left" vertical="center" wrapText="1"/>
    </xf>
    <xf numFmtId="0" fontId="0" fillId="0" borderId="23" xfId="41" applyFont="1" applyBorder="1" applyAlignment="1">
      <alignment horizontal="left" vertical="center" wrapText="1"/>
    </xf>
    <xf numFmtId="3" fontId="0" fillId="2" borderId="11" xfId="26" applyNumberFormat="1" applyFont="1">
      <alignment horizontal="right" vertical="center"/>
    </xf>
    <xf numFmtId="0" fontId="80" fillId="0" borderId="0" xfId="41" applyFont="1" applyBorder="1" applyAlignment="1">
      <alignment horizontal="left" vertical="top"/>
    </xf>
    <xf numFmtId="0" fontId="80" fillId="2" borderId="0" xfId="0" applyFont="1" applyFill="1">
      <alignment vertical="top" wrapText="1"/>
    </xf>
    <xf numFmtId="0" fontId="80" fillId="2" borderId="0" xfId="0" applyFont="1" applyFill="1" applyAlignment="1">
      <alignment vertical="center" wrapText="1"/>
    </xf>
    <xf numFmtId="0" fontId="78" fillId="0" borderId="0" xfId="39" applyFont="1" applyAlignment="1">
      <alignment vertical="top" wrapText="1"/>
    </xf>
    <xf numFmtId="0" fontId="84" fillId="2" borderId="0" xfId="0" applyFont="1" applyFill="1" applyAlignment="1">
      <alignment horizontal="left" vertical="center" wrapText="1" readingOrder="1"/>
    </xf>
    <xf numFmtId="0" fontId="46" fillId="2" borderId="10" xfId="38" applyFont="1" applyFill="1" applyAlignment="1">
      <alignment horizontal="right"/>
    </xf>
    <xf numFmtId="0" fontId="66" fillId="2" borderId="0" xfId="0" applyFont="1" applyFill="1" applyAlignment="1">
      <alignment vertical="top"/>
    </xf>
    <xf numFmtId="0" fontId="81" fillId="2" borderId="0" xfId="0" applyFont="1" applyFill="1" applyAlignment="1">
      <alignment horizontal="left" vertical="top" wrapText="1"/>
    </xf>
    <xf numFmtId="0" fontId="80" fillId="2" borderId="0" xfId="41" applyFont="1" applyFill="1" applyBorder="1" applyAlignment="1">
      <alignment vertical="top" wrapText="1"/>
    </xf>
    <xf numFmtId="0" fontId="87" fillId="2" borderId="0" xfId="0" applyFont="1" applyFill="1">
      <alignment vertical="top" wrapText="1"/>
    </xf>
    <xf numFmtId="0" fontId="31" fillId="0" borderId="24" xfId="23" applyBorder="1" applyAlignment="1">
      <alignment horizontal="left" vertical="center" wrapText="1"/>
    </xf>
    <xf numFmtId="0" fontId="76" fillId="2" borderId="0" xfId="0" applyFont="1" applyFill="1" applyAlignment="1">
      <alignment vertical="center"/>
    </xf>
    <xf numFmtId="0" fontId="89" fillId="2" borderId="0" xfId="0" applyFont="1" applyFill="1" applyAlignment="1">
      <alignment horizontal="center" vertical="center" wrapText="1"/>
    </xf>
    <xf numFmtId="0" fontId="31" fillId="0" borderId="23" xfId="23" applyBorder="1" applyAlignment="1">
      <alignment horizontal="left" vertical="center" wrapText="1"/>
    </xf>
    <xf numFmtId="0" fontId="80" fillId="2" borderId="0" xfId="31" applyFont="1" applyAlignment="1">
      <alignment horizontal="left" vertical="top" wrapText="1"/>
    </xf>
    <xf numFmtId="0" fontId="81" fillId="2" borderId="0" xfId="31" applyFont="1" applyAlignment="1">
      <alignment vertical="top" wrapText="1"/>
    </xf>
    <xf numFmtId="0" fontId="67" fillId="2" borderId="0" xfId="31" applyFont="1" applyAlignment="1">
      <alignment horizontal="left" vertical="top" wrapText="1"/>
    </xf>
    <xf numFmtId="0" fontId="0" fillId="2" borderId="24" xfId="38" applyFont="1" applyFill="1" applyBorder="1" applyAlignment="1">
      <alignment horizontal="left" vertical="center"/>
    </xf>
    <xf numFmtId="0" fontId="0" fillId="2" borderId="23" xfId="38" applyFont="1" applyFill="1" applyBorder="1" applyAlignment="1">
      <alignment horizontal="left" vertical="center"/>
    </xf>
    <xf numFmtId="0" fontId="80" fillId="2" borderId="0" xfId="0" applyFont="1" applyFill="1" applyAlignment="1">
      <alignment horizontal="left" vertical="top" wrapText="1"/>
    </xf>
    <xf numFmtId="0" fontId="76" fillId="2" borderId="0" xfId="39" applyFont="1" applyFill="1">
      <alignment horizontal="left" vertical="top" wrapText="1"/>
    </xf>
    <xf numFmtId="0" fontId="46" fillId="0" borderId="10" xfId="38" applyFont="1" applyFill="1" applyAlignment="1">
      <alignment horizontal="right"/>
    </xf>
    <xf numFmtId="0" fontId="76" fillId="2" borderId="0" xfId="0" applyFont="1" applyFill="1">
      <alignment vertical="top" wrapText="1"/>
    </xf>
    <xf numFmtId="0" fontId="83" fillId="2" borderId="0" xfId="0" applyFont="1" applyFill="1">
      <alignment vertical="top" wrapText="1"/>
    </xf>
    <xf numFmtId="167" fontId="79" fillId="18" borderId="0" xfId="0" applyNumberFormat="1" applyFont="1" applyFill="1" applyAlignment="1">
      <alignment horizontal="right" vertical="center"/>
    </xf>
    <xf numFmtId="0" fontId="67" fillId="0" borderId="0" xfId="39" applyFont="1">
      <alignment horizontal="left" vertical="top" wrapText="1"/>
    </xf>
    <xf numFmtId="0" fontId="82" fillId="2" borderId="0" xfId="0" applyFont="1" applyFill="1" applyAlignment="1">
      <alignment horizontal="left" vertical="top" wrapText="1"/>
    </xf>
    <xf numFmtId="0" fontId="45" fillId="2" borderId="23" xfId="0" applyFont="1" applyFill="1" applyBorder="1" applyAlignment="1">
      <alignment horizontal="left" vertical="center" wrapText="1"/>
    </xf>
    <xf numFmtId="0" fontId="0" fillId="2" borderId="0" xfId="0" applyFill="1" applyAlignment="1">
      <alignment horizontal="left" vertical="center" wrapText="1"/>
    </xf>
    <xf numFmtId="171" fontId="31" fillId="2" borderId="0" xfId="0" applyNumberFormat="1" applyFont="1" applyFill="1">
      <alignment vertical="top" wrapText="1"/>
    </xf>
    <xf numFmtId="0" fontId="0" fillId="2" borderId="24" xfId="0" applyFill="1" applyBorder="1" applyAlignment="1">
      <alignment horizontal="left" vertical="center" wrapText="1"/>
    </xf>
    <xf numFmtId="0" fontId="0" fillId="2" borderId="23" xfId="0" applyFill="1" applyBorder="1" applyAlignment="1">
      <alignment horizontal="left" vertical="center" wrapText="1"/>
    </xf>
    <xf numFmtId="0" fontId="49" fillId="2" borderId="10" xfId="38" applyFont="1" applyFill="1" applyAlignment="1">
      <alignment horizontal="left" vertical="center"/>
    </xf>
    <xf numFmtId="0" fontId="91" fillId="0" borderId="0" xfId="39" applyFont="1" applyAlignment="1">
      <alignment vertical="top"/>
    </xf>
    <xf numFmtId="167" fontId="45" fillId="2" borderId="11" xfId="26" applyFont="1">
      <alignment horizontal="right" vertical="center"/>
    </xf>
    <xf numFmtId="167" fontId="45" fillId="14" borderId="8" xfId="27" applyFont="1">
      <alignment horizontal="right" vertical="center"/>
    </xf>
    <xf numFmtId="0" fontId="91" fillId="0" borderId="0" xfId="39" applyFont="1">
      <alignment horizontal="left" vertical="top" wrapText="1"/>
    </xf>
    <xf numFmtId="0" fontId="76" fillId="0" borderId="0" xfId="39" applyFont="1">
      <alignment horizontal="left" vertical="top" wrapText="1"/>
    </xf>
    <xf numFmtId="0" fontId="45" fillId="2" borderId="0" xfId="0" applyFont="1" applyFill="1" applyAlignment="1">
      <alignment horizontal="center" vertical="top" wrapText="1"/>
    </xf>
    <xf numFmtId="0" fontId="88" fillId="2" borderId="0" xfId="0" applyFont="1" applyFill="1" applyAlignment="1">
      <alignment horizontal="center" vertical="center" wrapText="1"/>
    </xf>
    <xf numFmtId="0" fontId="32" fillId="2" borderId="0" xfId="0" applyFont="1" applyFill="1" applyAlignment="1">
      <alignment vertical="top"/>
    </xf>
    <xf numFmtId="0" fontId="45" fillId="0" borderId="0" xfId="23" applyFont="1" applyBorder="1" applyAlignment="1">
      <alignment horizontal="left" vertical="top"/>
    </xf>
    <xf numFmtId="0" fontId="78" fillId="2" borderId="0" xfId="39" applyFont="1" applyFill="1" applyAlignment="1">
      <alignment vertical="top"/>
    </xf>
    <xf numFmtId="0" fontId="23" fillId="2" borderId="0" xfId="0" applyFont="1" applyFill="1" applyAlignment="1">
      <alignment horizontal="left" vertical="top" wrapText="1"/>
    </xf>
    <xf numFmtId="0" fontId="78" fillId="2" borderId="0" xfId="39" applyFont="1" applyFill="1" applyAlignment="1">
      <alignment horizontal="left" vertical="top"/>
    </xf>
    <xf numFmtId="0" fontId="0" fillId="2" borderId="12" xfId="0" applyFill="1" applyBorder="1" applyAlignment="1">
      <alignment horizontal="left" vertical="center" wrapText="1"/>
    </xf>
    <xf numFmtId="0" fontId="0" fillId="2" borderId="17" xfId="0" applyFill="1" applyBorder="1" applyAlignment="1">
      <alignment horizontal="left" vertical="center" wrapText="1"/>
    </xf>
    <xf numFmtId="0" fontId="32" fillId="2" borderId="0" xfId="39" applyFont="1" applyFill="1" applyAlignment="1">
      <alignment vertical="top"/>
    </xf>
    <xf numFmtId="0" fontId="0" fillId="2" borderId="11" xfId="0" applyFill="1" applyBorder="1" applyAlignment="1">
      <alignment horizontal="left" vertical="center" wrapText="1"/>
    </xf>
    <xf numFmtId="9" fontId="0" fillId="2" borderId="11" xfId="0" applyNumberFormat="1" applyFill="1" applyBorder="1" applyAlignment="1">
      <alignment horizontal="left" vertical="center" wrapText="1"/>
    </xf>
    <xf numFmtId="9" fontId="0" fillId="2" borderId="0" xfId="0" applyNumberFormat="1" applyFill="1" applyAlignment="1">
      <alignment horizontal="right" vertical="center" wrapText="1"/>
    </xf>
    <xf numFmtId="0" fontId="0" fillId="2" borderId="16" xfId="0" applyFill="1" applyBorder="1" applyAlignment="1">
      <alignment horizontal="left" vertical="center" wrapText="1"/>
    </xf>
    <xf numFmtId="0" fontId="32" fillId="11" borderId="0" xfId="0" applyFont="1" applyFill="1" applyAlignment="1">
      <alignment vertical="top"/>
    </xf>
    <xf numFmtId="0" fontId="0" fillId="11" borderId="0" xfId="0" applyFill="1">
      <alignment vertical="top" wrapText="1"/>
    </xf>
    <xf numFmtId="0" fontId="78" fillId="2" borderId="0" xfId="39" applyFont="1" applyFill="1" applyAlignment="1">
      <alignment vertical="top" wrapText="1"/>
    </xf>
    <xf numFmtId="0" fontId="81" fillId="2" borderId="0" xfId="0" applyFont="1" applyFill="1">
      <alignment vertical="top" wrapText="1"/>
    </xf>
    <xf numFmtId="0" fontId="80" fillId="2" borderId="0" xfId="31" applyFont="1">
      <alignment vertical="top"/>
    </xf>
    <xf numFmtId="1" fontId="0" fillId="2" borderId="11" xfId="40" applyNumberFormat="1" applyFont="1" applyFill="1" applyAlignment="1">
      <alignment horizontal="left" vertical="center"/>
    </xf>
    <xf numFmtId="3" fontId="0" fillId="2" borderId="24" xfId="26" applyNumberFormat="1" applyFont="1" applyBorder="1">
      <alignment horizontal="right" vertical="center"/>
    </xf>
    <xf numFmtId="3" fontId="0" fillId="2" borderId="38" xfId="40" applyNumberFormat="1" applyFont="1" applyFill="1" applyBorder="1">
      <alignment horizontal="right" vertical="center"/>
    </xf>
    <xf numFmtId="3" fontId="0" fillId="2" borderId="0" xfId="40" applyNumberFormat="1" applyFont="1" applyFill="1" applyBorder="1">
      <alignment horizontal="right" vertical="center"/>
    </xf>
    <xf numFmtId="3" fontId="0" fillId="2" borderId="0" xfId="26" applyNumberFormat="1" applyFont="1" applyBorder="1">
      <alignment horizontal="right" vertical="center"/>
    </xf>
    <xf numFmtId="3" fontId="31" fillId="0" borderId="23" xfId="40" applyNumberFormat="1" applyFont="1" applyFill="1" applyBorder="1">
      <alignment horizontal="right" vertical="center"/>
    </xf>
    <xf numFmtId="3" fontId="31" fillId="0" borderId="16" xfId="43" applyNumberFormat="1" applyFont="1" applyFill="1" applyBorder="1">
      <alignment horizontal="right" vertical="center"/>
    </xf>
    <xf numFmtId="2" fontId="32" fillId="11" borderId="23" xfId="25" applyFill="1" applyBorder="1" applyAlignment="1">
      <alignment horizontal="left" vertical="center"/>
    </xf>
    <xf numFmtId="3" fontId="81" fillId="14" borderId="16" xfId="27" applyNumberFormat="1" applyFont="1" applyBorder="1" applyAlignment="1">
      <alignment vertical="center"/>
    </xf>
    <xf numFmtId="0" fontId="78" fillId="0" borderId="0" xfId="39" applyFont="1" applyAlignment="1">
      <alignment horizontal="left" vertical="top"/>
    </xf>
    <xf numFmtId="2" fontId="32" fillId="0" borderId="16" xfId="25" applyBorder="1" applyAlignment="1">
      <alignment vertical="center"/>
    </xf>
    <xf numFmtId="2" fontId="32" fillId="0" borderId="38" xfId="25" applyBorder="1" applyAlignment="1">
      <alignment vertical="center"/>
    </xf>
    <xf numFmtId="0" fontId="45" fillId="0" borderId="11" xfId="23" applyFont="1" applyAlignment="1">
      <alignment horizontal="right" vertical="center" wrapText="1"/>
    </xf>
    <xf numFmtId="167" fontId="45" fillId="0" borderId="11" xfId="23" applyNumberFormat="1" applyFont="1" applyAlignment="1">
      <alignment horizontal="right" vertical="center" wrapText="1"/>
    </xf>
    <xf numFmtId="0" fontId="32" fillId="0" borderId="8" xfId="23" applyFont="1" applyFill="1" applyBorder="1" applyAlignment="1">
      <alignment horizontal="left" vertical="center" wrapText="1"/>
    </xf>
    <xf numFmtId="0" fontId="45" fillId="2" borderId="24" xfId="0" applyFont="1" applyFill="1" applyBorder="1" applyAlignment="1">
      <alignment horizontal="left" vertical="center" wrapText="1"/>
    </xf>
    <xf numFmtId="0" fontId="45" fillId="2" borderId="38" xfId="0" applyFont="1" applyFill="1" applyBorder="1" applyAlignment="1">
      <alignment vertical="center" wrapText="1"/>
    </xf>
    <xf numFmtId="0" fontId="45" fillId="0" borderId="23" xfId="23" applyFont="1" applyBorder="1" applyAlignment="1">
      <alignment horizontal="left" vertical="center" wrapText="1"/>
    </xf>
    <xf numFmtId="2" fontId="45" fillId="2" borderId="9" xfId="33" applyFont="1" applyAlignment="1">
      <alignment horizontal="left" vertical="center" wrapText="1"/>
    </xf>
    <xf numFmtId="0" fontId="45" fillId="19" borderId="41" xfId="0" applyFont="1" applyFill="1" applyBorder="1" applyAlignment="1">
      <alignment vertical="center" wrapText="1"/>
    </xf>
    <xf numFmtId="0" fontId="94" fillId="2" borderId="0" xfId="0" applyFont="1" applyFill="1">
      <alignment vertical="top" wrapText="1"/>
    </xf>
    <xf numFmtId="0" fontId="93" fillId="2" borderId="0" xfId="0" applyFont="1" applyFill="1" applyAlignment="1">
      <alignment horizontal="left" vertical="top" wrapText="1"/>
    </xf>
    <xf numFmtId="0" fontId="93" fillId="2" borderId="0" xfId="0" applyFont="1" applyFill="1">
      <alignment vertical="top" wrapText="1"/>
    </xf>
    <xf numFmtId="3" fontId="81" fillId="14" borderId="0" xfId="27" applyNumberFormat="1" applyFont="1" applyBorder="1" applyAlignment="1">
      <alignment vertical="center"/>
    </xf>
    <xf numFmtId="0" fontId="46" fillId="0" borderId="10" xfId="42" applyFont="1" applyAlignment="1">
      <alignment horizontal="left" wrapText="1"/>
    </xf>
    <xf numFmtId="0" fontId="45" fillId="0" borderId="24" xfId="42" applyFont="1" applyBorder="1" applyAlignment="1">
      <alignment horizontal="right" vertical="center" wrapText="1"/>
    </xf>
    <xf numFmtId="0" fontId="45" fillId="0" borderId="21" xfId="23" applyFont="1" applyBorder="1" applyAlignment="1">
      <alignment horizontal="left" vertical="center" wrapText="1"/>
    </xf>
    <xf numFmtId="0" fontId="76" fillId="2" borderId="0" xfId="0" applyFont="1" applyFill="1" applyAlignment="1">
      <alignment vertical="top"/>
    </xf>
    <xf numFmtId="0" fontId="82" fillId="2" borderId="0" xfId="0" applyFont="1" applyFill="1">
      <alignment vertical="top" wrapText="1"/>
    </xf>
    <xf numFmtId="167" fontId="45" fillId="14" borderId="39" xfId="46" applyFont="1" applyBorder="1" applyAlignment="1">
      <alignment horizontal="left" vertical="center" wrapText="1"/>
    </xf>
    <xf numFmtId="167" fontId="45" fillId="14" borderId="39" xfId="46" applyFont="1" applyBorder="1" applyAlignment="1">
      <alignment horizontal="right" vertical="center"/>
    </xf>
    <xf numFmtId="0" fontId="45" fillId="0" borderId="11" xfId="23" applyFont="1" applyFill="1" applyAlignment="1">
      <alignment horizontal="left" vertical="center" wrapText="1"/>
    </xf>
    <xf numFmtId="1" fontId="45" fillId="2" borderId="11" xfId="40" applyNumberFormat="1" applyFont="1" applyFill="1">
      <alignment horizontal="right" vertical="center"/>
    </xf>
    <xf numFmtId="1" fontId="45" fillId="2" borderId="11" xfId="26" applyNumberFormat="1" applyFont="1">
      <alignment horizontal="right" vertical="center"/>
    </xf>
    <xf numFmtId="1" fontId="45" fillId="2" borderId="8" xfId="43" applyNumberFormat="1" applyFont="1" applyFill="1">
      <alignment horizontal="right" vertical="center"/>
    </xf>
    <xf numFmtId="1" fontId="45" fillId="14" borderId="8" xfId="27" applyNumberFormat="1" applyFont="1">
      <alignment horizontal="right" vertical="center"/>
    </xf>
    <xf numFmtId="0" fontId="31" fillId="0" borderId="0" xfId="41" applyBorder="1" applyAlignment="1">
      <alignment horizontal="left" vertical="center" wrapText="1"/>
    </xf>
    <xf numFmtId="0" fontId="67" fillId="2" borderId="0" xfId="0" applyFont="1" applyFill="1" applyAlignment="1"/>
    <xf numFmtId="0" fontId="80" fillId="2" borderId="0" xfId="41" applyFont="1" applyFill="1" applyBorder="1" applyAlignment="1">
      <alignment vertical="top"/>
    </xf>
    <xf numFmtId="0" fontId="46" fillId="2" borderId="10" xfId="38" applyFont="1" applyFill="1" applyAlignment="1">
      <alignment wrapText="1"/>
    </xf>
    <xf numFmtId="3" fontId="45" fillId="21" borderId="24" xfId="40" applyNumberFormat="1" applyFont="1" applyFill="1" applyBorder="1" applyAlignment="1">
      <alignment vertical="center"/>
    </xf>
    <xf numFmtId="3" fontId="45" fillId="21" borderId="24" xfId="40" applyNumberFormat="1" applyFont="1" applyFill="1" applyBorder="1">
      <alignment horizontal="right" vertical="center"/>
    </xf>
    <xf numFmtId="0" fontId="45" fillId="21" borderId="24" xfId="0" applyFont="1" applyFill="1" applyBorder="1">
      <alignment vertical="top" wrapText="1"/>
    </xf>
    <xf numFmtId="3" fontId="45" fillId="2" borderId="23" xfId="40" applyNumberFormat="1" applyFont="1" applyFill="1" applyBorder="1" applyAlignment="1">
      <alignment vertical="center"/>
    </xf>
    <xf numFmtId="3" fontId="45" fillId="2" borderId="12" xfId="40" applyNumberFormat="1" applyFont="1" applyFill="1" applyBorder="1" applyAlignment="1">
      <alignment vertical="center"/>
    </xf>
    <xf numFmtId="3" fontId="45" fillId="2" borderId="23" xfId="40" applyNumberFormat="1" applyFont="1" applyFill="1" applyBorder="1" applyAlignment="1">
      <alignment horizontal="left" vertical="top"/>
    </xf>
    <xf numFmtId="0" fontId="46" fillId="2" borderId="0" xfId="38" applyFont="1" applyFill="1" applyBorder="1">
      <alignment horizontal="left"/>
    </xf>
    <xf numFmtId="0" fontId="82" fillId="2" borderId="0" xfId="0" applyFont="1" applyFill="1" applyAlignment="1">
      <alignment vertical="top"/>
    </xf>
    <xf numFmtId="0" fontId="45" fillId="0" borderId="11" xfId="23" applyFont="1" applyFill="1" applyAlignment="1">
      <alignment horizontal="left" vertical="center" wrapText="1" indent="1"/>
    </xf>
    <xf numFmtId="2" fontId="100" fillId="0" borderId="17" xfId="25" applyFont="1" applyBorder="1" applyAlignment="1">
      <alignment horizontal="left" vertical="center"/>
    </xf>
    <xf numFmtId="0" fontId="102" fillId="2" borderId="23" xfId="0" applyFont="1" applyFill="1" applyBorder="1" applyAlignment="1">
      <alignment horizontal="center" vertical="center" wrapText="1"/>
    </xf>
    <xf numFmtId="0" fontId="103" fillId="2" borderId="23" xfId="0" applyFont="1" applyFill="1" applyBorder="1" applyAlignment="1">
      <alignment horizontal="center" vertical="center" wrapText="1"/>
    </xf>
    <xf numFmtId="0" fontId="102" fillId="2" borderId="24" xfId="0" applyFont="1" applyFill="1" applyBorder="1" applyAlignment="1">
      <alignment horizontal="center" vertical="center" wrapText="1"/>
    </xf>
    <xf numFmtId="0" fontId="103" fillId="2" borderId="24" xfId="0" applyFont="1" applyFill="1" applyBorder="1" applyAlignment="1">
      <alignment horizontal="center" vertical="center" wrapText="1"/>
    </xf>
    <xf numFmtId="0" fontId="102" fillId="2" borderId="16" xfId="0" applyFont="1" applyFill="1" applyBorder="1" applyAlignment="1">
      <alignment horizontal="center" vertical="center" wrapText="1"/>
    </xf>
    <xf numFmtId="0" fontId="95" fillId="2" borderId="0" xfId="0" applyFont="1" applyFill="1" applyAlignment="1">
      <alignment vertical="top"/>
    </xf>
    <xf numFmtId="0" fontId="35" fillId="2" borderId="0" xfId="0" applyFont="1" applyFill="1" applyAlignment="1">
      <alignment vertical="top"/>
    </xf>
    <xf numFmtId="167" fontId="0" fillId="2" borderId="9" xfId="47" applyFont="1" applyFill="1" applyAlignment="1">
      <alignment horizontal="right" vertical="center"/>
    </xf>
    <xf numFmtId="1" fontId="0" fillId="2" borderId="8" xfId="43" applyNumberFormat="1" applyFont="1" applyFill="1">
      <alignment horizontal="right" vertical="center"/>
    </xf>
    <xf numFmtId="0" fontId="45" fillId="17" borderId="24" xfId="0" applyFont="1" applyFill="1" applyBorder="1" applyAlignment="1">
      <alignment horizontal="right" vertical="center"/>
    </xf>
    <xf numFmtId="0" fontId="45" fillId="22" borderId="23" xfId="0" applyFont="1" applyFill="1" applyBorder="1" applyAlignment="1">
      <alignment horizontal="right" vertical="center"/>
    </xf>
    <xf numFmtId="167" fontId="45" fillId="14" borderId="39" xfId="46" applyFont="1" applyBorder="1" applyAlignment="1">
      <alignment horizontal="right" vertical="center" wrapText="1"/>
    </xf>
    <xf numFmtId="169" fontId="0" fillId="2" borderId="23" xfId="40" applyNumberFormat="1" applyFont="1" applyFill="1" applyBorder="1">
      <alignment horizontal="right" vertical="center"/>
    </xf>
    <xf numFmtId="3" fontId="0" fillId="2" borderId="24" xfId="40" applyNumberFormat="1" applyFont="1" applyFill="1" applyBorder="1">
      <alignment horizontal="right" vertical="center"/>
    </xf>
    <xf numFmtId="169" fontId="0" fillId="2" borderId="11" xfId="40" applyNumberFormat="1" applyFont="1" applyFill="1">
      <alignment horizontal="right" vertical="center"/>
    </xf>
    <xf numFmtId="169" fontId="0" fillId="2" borderId="24" xfId="40" applyNumberFormat="1" applyFont="1" applyFill="1" applyBorder="1">
      <alignment horizontal="right" vertical="center"/>
    </xf>
    <xf numFmtId="3" fontId="0" fillId="2" borderId="23" xfId="40" applyNumberFormat="1" applyFont="1" applyFill="1" applyBorder="1">
      <alignment horizontal="right" vertical="center"/>
    </xf>
    <xf numFmtId="3" fontId="0" fillId="2" borderId="16" xfId="40" applyNumberFormat="1" applyFont="1" applyFill="1" applyBorder="1">
      <alignment horizontal="right" vertical="center"/>
    </xf>
    <xf numFmtId="0" fontId="0" fillId="0" borderId="11" xfId="23" applyFont="1" applyAlignment="1">
      <alignment horizontal="right" vertical="center" wrapText="1"/>
    </xf>
    <xf numFmtId="3" fontId="81" fillId="14" borderId="23" xfId="27" applyNumberFormat="1" applyFont="1" applyBorder="1" applyAlignment="1">
      <alignment vertical="center"/>
    </xf>
    <xf numFmtId="2" fontId="32" fillId="0" borderId="23" xfId="25" applyBorder="1" applyAlignment="1">
      <alignment vertical="center"/>
    </xf>
    <xf numFmtId="169" fontId="0" fillId="2" borderId="11" xfId="26" applyNumberFormat="1" applyFont="1">
      <alignment horizontal="right" vertical="center"/>
    </xf>
    <xf numFmtId="3" fontId="0" fillId="14" borderId="9" xfId="46" applyNumberFormat="1" applyFont="1" applyAlignment="1">
      <alignment horizontal="right" vertical="center"/>
    </xf>
    <xf numFmtId="169" fontId="0" fillId="2" borderId="9" xfId="47" applyNumberFormat="1" applyFont="1" applyFill="1" applyAlignment="1">
      <alignment horizontal="right" vertical="center"/>
    </xf>
    <xf numFmtId="0" fontId="45" fillId="0" borderId="34" xfId="41" applyFont="1" applyBorder="1" applyAlignment="1">
      <alignment horizontal="right" vertical="center" wrapText="1"/>
    </xf>
    <xf numFmtId="0" fontId="45" fillId="0" borderId="35" xfId="41" applyFont="1" applyBorder="1" applyAlignment="1">
      <alignment horizontal="right" vertical="center"/>
    </xf>
    <xf numFmtId="167" fontId="45" fillId="18" borderId="18" xfId="0" applyNumberFormat="1" applyFont="1" applyFill="1" applyBorder="1" applyAlignment="1">
      <alignment vertical="center"/>
    </xf>
    <xf numFmtId="2" fontId="68" fillId="0" borderId="0" xfId="25" applyFont="1" applyBorder="1" applyAlignment="1">
      <alignment horizontal="left" vertical="center"/>
    </xf>
    <xf numFmtId="0" fontId="46" fillId="0" borderId="10" xfId="38" applyFont="1" applyAlignment="1">
      <alignment horizontal="left" vertical="center"/>
    </xf>
    <xf numFmtId="2" fontId="63" fillId="15" borderId="0" xfId="0" applyNumberFormat="1" applyFont="1" applyFill="1" applyAlignment="1">
      <alignment horizontal="left" vertical="center" wrapText="1"/>
    </xf>
    <xf numFmtId="0" fontId="0" fillId="2" borderId="12" xfId="0" applyFill="1" applyBorder="1" applyAlignment="1">
      <alignment horizontal="right" vertical="center" wrapText="1"/>
    </xf>
    <xf numFmtId="0" fontId="0" fillId="2" borderId="16" xfId="0" applyFill="1" applyBorder="1" applyAlignment="1">
      <alignment horizontal="right" vertical="center" wrapText="1"/>
    </xf>
    <xf numFmtId="172" fontId="45" fillId="0" borderId="24" xfId="72" applyNumberFormat="1" applyFont="1" applyFill="1" applyBorder="1" applyAlignment="1">
      <alignment horizontal="right" vertical="center"/>
    </xf>
    <xf numFmtId="0" fontId="45" fillId="0" borderId="23" xfId="23" applyFont="1" applyBorder="1" applyAlignment="1">
      <alignment horizontal="left" vertical="center" wrapText="1" indent="1"/>
    </xf>
    <xf numFmtId="172" fontId="45" fillId="0" borderId="23" xfId="72" applyNumberFormat="1" applyFont="1" applyFill="1" applyBorder="1" applyAlignment="1">
      <alignment horizontal="right" vertical="center" wrapText="1"/>
    </xf>
    <xf numFmtId="3" fontId="45" fillId="2" borderId="23" xfId="40" applyNumberFormat="1" applyFont="1" applyFill="1" applyBorder="1">
      <alignment horizontal="right" vertical="center"/>
    </xf>
    <xf numFmtId="167" fontId="45" fillId="14" borderId="12" xfId="46" applyFont="1" applyBorder="1" applyAlignment="1">
      <alignment horizontal="left" vertical="center" indent="1"/>
    </xf>
    <xf numFmtId="172" fontId="45" fillId="0" borderId="12" xfId="72" applyNumberFormat="1" applyFont="1" applyFill="1" applyBorder="1" applyAlignment="1">
      <alignment horizontal="right" vertical="center"/>
    </xf>
    <xf numFmtId="3" fontId="45" fillId="14" borderId="12" xfId="46" applyNumberFormat="1" applyFont="1" applyBorder="1" applyAlignment="1">
      <alignment horizontal="right" vertical="center"/>
    </xf>
    <xf numFmtId="167" fontId="45" fillId="14" borderId="8" xfId="46" applyFont="1" applyBorder="1" applyAlignment="1">
      <alignment horizontal="left" vertical="center"/>
    </xf>
    <xf numFmtId="167" fontId="45" fillId="0" borderId="24" xfId="46" applyFont="1" applyFill="1" applyBorder="1" applyAlignment="1">
      <alignment horizontal="left" vertical="center"/>
    </xf>
    <xf numFmtId="1" fontId="0" fillId="2" borderId="0" xfId="0" applyNumberFormat="1" applyFill="1" applyAlignment="1">
      <alignment vertical="center" wrapText="1"/>
    </xf>
    <xf numFmtId="2" fontId="67" fillId="2" borderId="0" xfId="0" applyNumberFormat="1" applyFont="1" applyFill="1" applyAlignment="1">
      <alignment vertical="center"/>
    </xf>
    <xf numFmtId="169" fontId="0" fillId="2" borderId="0" xfId="0" applyNumberFormat="1" applyFill="1">
      <alignment vertical="top" wrapText="1"/>
    </xf>
    <xf numFmtId="0" fontId="0" fillId="0" borderId="0" xfId="41" applyFont="1" applyBorder="1" applyAlignment="1">
      <alignment horizontal="left" vertical="center" wrapText="1"/>
    </xf>
    <xf numFmtId="3" fontId="31" fillId="14" borderId="0" xfId="46" applyNumberFormat="1" applyBorder="1" applyAlignment="1">
      <alignment horizontal="right" vertical="center"/>
    </xf>
    <xf numFmtId="9" fontId="0" fillId="2" borderId="0" xfId="73" applyFont="1" applyFill="1" applyAlignment="1">
      <alignment vertical="center" wrapText="1"/>
    </xf>
    <xf numFmtId="0" fontId="32" fillId="0" borderId="10" xfId="42" applyAlignment="1">
      <alignment horizontal="right" vertical="center" wrapText="1"/>
    </xf>
    <xf numFmtId="0" fontId="45" fillId="0" borderId="12" xfId="41" applyFont="1" applyBorder="1" applyAlignment="1">
      <alignment horizontal="left" vertical="center" wrapText="1"/>
    </xf>
    <xf numFmtId="3" fontId="31" fillId="2" borderId="12" xfId="47" applyNumberFormat="1" applyFont="1" applyFill="1" applyBorder="1" applyAlignment="1">
      <alignment horizontal="right" vertical="center"/>
    </xf>
    <xf numFmtId="3" fontId="31" fillId="2" borderId="16" xfId="47" applyNumberFormat="1" applyFont="1" applyFill="1" applyBorder="1" applyAlignment="1">
      <alignment horizontal="right" vertical="center"/>
    </xf>
    <xf numFmtId="3" fontId="45" fillId="2" borderId="16" xfId="47" applyNumberFormat="1" applyFont="1" applyFill="1" applyBorder="1" applyAlignment="1">
      <alignment horizontal="right" vertical="center"/>
    </xf>
    <xf numFmtId="3" fontId="31" fillId="2" borderId="12" xfId="40" applyNumberFormat="1" applyFont="1" applyFill="1" applyBorder="1">
      <alignment horizontal="right" vertical="center"/>
    </xf>
    <xf numFmtId="3" fontId="0" fillId="2" borderId="12" xfId="40" applyNumberFormat="1" applyFont="1" applyFill="1" applyBorder="1">
      <alignment horizontal="right" vertical="center"/>
    </xf>
    <xf numFmtId="3" fontId="0" fillId="2" borderId="12" xfId="26" applyNumberFormat="1" applyFont="1" applyBorder="1">
      <alignment horizontal="right" vertical="center"/>
    </xf>
    <xf numFmtId="0" fontId="46" fillId="0" borderId="10" xfId="38" applyFont="1" applyFill="1" applyAlignment="1">
      <alignment horizontal="right" vertical="center"/>
    </xf>
    <xf numFmtId="3" fontId="45" fillId="2" borderId="21" xfId="40" applyNumberFormat="1" applyFont="1" applyFill="1" applyBorder="1">
      <alignment horizontal="right" vertical="center"/>
    </xf>
    <xf numFmtId="0" fontId="31" fillId="2" borderId="0" xfId="39" applyFont="1" applyFill="1" applyAlignment="1">
      <alignment horizontal="left" vertical="center"/>
    </xf>
    <xf numFmtId="9" fontId="31" fillId="2" borderId="0" xfId="73" applyFont="1" applyFill="1" applyAlignment="1">
      <alignment vertical="top" wrapText="1"/>
    </xf>
    <xf numFmtId="167" fontId="45" fillId="2" borderId="17" xfId="73" applyNumberFormat="1" applyFont="1" applyFill="1" applyBorder="1" applyAlignment="1">
      <alignment horizontal="right" vertical="center"/>
    </xf>
    <xf numFmtId="167" fontId="45" fillId="2" borderId="0" xfId="73" applyNumberFormat="1" applyFont="1" applyFill="1" applyBorder="1" applyAlignment="1">
      <alignment horizontal="right" vertical="center"/>
    </xf>
    <xf numFmtId="1" fontId="45" fillId="14" borderId="0" xfId="27" applyNumberFormat="1" applyFont="1" applyBorder="1">
      <alignment horizontal="right" vertical="center"/>
    </xf>
    <xf numFmtId="0" fontId="80" fillId="2" borderId="0" xfId="0" applyFont="1" applyFill="1" applyAlignment="1">
      <alignment wrapText="1"/>
    </xf>
    <xf numFmtId="0" fontId="106" fillId="2" borderId="0" xfId="0" applyFont="1" applyFill="1" applyAlignment="1">
      <alignment vertical="top"/>
    </xf>
    <xf numFmtId="0" fontId="106" fillId="2" borderId="0" xfId="0" applyFont="1" applyFill="1" applyAlignment="1">
      <alignment vertical="center"/>
    </xf>
    <xf numFmtId="9" fontId="32" fillId="2" borderId="0" xfId="73" applyFont="1" applyFill="1" applyAlignment="1">
      <alignment vertical="top" wrapText="1"/>
    </xf>
    <xf numFmtId="2" fontId="45" fillId="2" borderId="17" xfId="73" applyNumberFormat="1" applyFont="1" applyFill="1" applyBorder="1" applyAlignment="1">
      <alignment horizontal="right" vertical="center"/>
    </xf>
    <xf numFmtId="0" fontId="81" fillId="2" borderId="0" xfId="0" applyFont="1" applyFill="1" applyAlignment="1">
      <alignment wrapText="1"/>
    </xf>
    <xf numFmtId="167" fontId="31" fillId="14" borderId="9" xfId="46" applyAlignment="1">
      <alignment horizontal="right" vertical="center" wrapText="1"/>
    </xf>
    <xf numFmtId="3" fontId="31" fillId="0" borderId="0" xfId="43" applyNumberFormat="1" applyFont="1" applyFill="1" applyBorder="1">
      <alignment horizontal="right" vertical="center"/>
    </xf>
    <xf numFmtId="0" fontId="77" fillId="2" borderId="0" xfId="0" applyFont="1" applyFill="1" applyAlignment="1">
      <alignment horizontal="left" vertical="center" wrapText="1"/>
    </xf>
    <xf numFmtId="1" fontId="31" fillId="2" borderId="39" xfId="40" applyNumberFormat="1" applyFont="1" applyFill="1" applyBorder="1">
      <alignment horizontal="right" vertical="center"/>
    </xf>
    <xf numFmtId="0" fontId="0" fillId="0" borderId="38" xfId="41" applyFont="1" applyBorder="1" applyAlignment="1">
      <alignment horizontal="left" vertical="center" wrapText="1"/>
    </xf>
    <xf numFmtId="0" fontId="0" fillId="0" borderId="23" xfId="41" applyFont="1" applyBorder="1" applyAlignment="1">
      <alignment horizontal="left" vertical="center"/>
    </xf>
    <xf numFmtId="0" fontId="0" fillId="0" borderId="16" xfId="41" applyFont="1" applyBorder="1" applyAlignment="1">
      <alignment horizontal="left" vertical="center"/>
    </xf>
    <xf numFmtId="0" fontId="26" fillId="2" borderId="10" xfId="0" applyFont="1" applyFill="1" applyBorder="1" applyAlignment="1">
      <alignment wrapText="1"/>
    </xf>
    <xf numFmtId="170" fontId="0" fillId="2" borderId="0" xfId="73" applyNumberFormat="1" applyFont="1" applyFill="1" applyAlignment="1">
      <alignment vertical="center" wrapText="1"/>
    </xf>
    <xf numFmtId="0" fontId="31" fillId="0" borderId="23" xfId="41" applyBorder="1" applyAlignment="1">
      <alignment vertical="center" wrapText="1"/>
    </xf>
    <xf numFmtId="0" fontId="32" fillId="2" borderId="0" xfId="48" applyFill="1" applyBorder="1" applyAlignment="1">
      <alignment vertical="center"/>
    </xf>
    <xf numFmtId="2" fontId="32" fillId="11" borderId="12" xfId="25" applyFill="1" applyBorder="1" applyAlignment="1">
      <alignment horizontal="left" vertical="center"/>
    </xf>
    <xf numFmtId="0" fontId="80" fillId="2" borderId="0" xfId="31" applyFont="1" applyAlignment="1">
      <alignment vertical="top" wrapText="1"/>
    </xf>
    <xf numFmtId="0" fontId="32" fillId="0" borderId="0" xfId="48" applyBorder="1" applyAlignment="1">
      <alignment vertical="center"/>
    </xf>
    <xf numFmtId="0" fontId="76" fillId="2" borderId="0" xfId="0" applyFont="1" applyFill="1" applyAlignment="1">
      <alignment horizontal="left" vertical="top" wrapText="1"/>
    </xf>
    <xf numFmtId="2" fontId="0" fillId="2" borderId="0" xfId="0" applyNumberFormat="1" applyFill="1">
      <alignment vertical="top" wrapText="1"/>
    </xf>
    <xf numFmtId="173" fontId="0" fillId="2" borderId="0" xfId="0" applyNumberFormat="1" applyFill="1">
      <alignment vertical="top" wrapText="1"/>
    </xf>
    <xf numFmtId="0" fontId="82" fillId="0" borderId="0" xfId="31" applyFont="1" applyFill="1" applyAlignment="1">
      <alignment horizontal="left" vertical="top" wrapText="1"/>
    </xf>
    <xf numFmtId="3" fontId="67" fillId="2" borderId="0" xfId="40" applyNumberFormat="1" applyFont="1" applyFill="1" applyBorder="1">
      <alignment horizontal="right" vertical="center"/>
    </xf>
    <xf numFmtId="1" fontId="0" fillId="2" borderId="11" xfId="40" quotePrefix="1" applyNumberFormat="1" applyFont="1" applyFill="1">
      <alignment horizontal="right" vertical="center"/>
    </xf>
    <xf numFmtId="0" fontId="109" fillId="2" borderId="0" xfId="0" applyFont="1" applyFill="1">
      <alignment vertical="top" wrapText="1"/>
    </xf>
    <xf numFmtId="0" fontId="63" fillId="2" borderId="0" xfId="0" applyFont="1" applyFill="1" applyAlignment="1">
      <alignment horizontal="left" vertical="center" wrapText="1"/>
    </xf>
    <xf numFmtId="0" fontId="52" fillId="2" borderId="0" xfId="0" applyFont="1" applyFill="1" applyAlignment="1">
      <alignment horizontal="left" vertical="top" wrapText="1"/>
    </xf>
    <xf numFmtId="2" fontId="100" fillId="2" borderId="0" xfId="25" applyFont="1" applyFill="1" applyBorder="1" applyAlignment="1">
      <alignment horizontal="left" vertical="center"/>
    </xf>
    <xf numFmtId="0" fontId="91" fillId="2" borderId="0" xfId="39" applyFont="1" applyFill="1" applyAlignment="1">
      <alignment vertical="top"/>
    </xf>
    <xf numFmtId="0" fontId="108" fillId="2" borderId="0" xfId="0" applyFont="1" applyFill="1" applyAlignment="1">
      <alignment horizontal="center" vertical="center" wrapText="1"/>
    </xf>
    <xf numFmtId="0" fontId="45" fillId="2" borderId="18" xfId="0" applyFont="1" applyFill="1" applyBorder="1" applyAlignment="1">
      <alignment vertical="center" wrapText="1"/>
    </xf>
    <xf numFmtId="0" fontId="45" fillId="2" borderId="41" xfId="0" applyFont="1" applyFill="1" applyBorder="1" applyAlignment="1">
      <alignment vertical="center" wrapText="1"/>
    </xf>
    <xf numFmtId="167" fontId="76" fillId="18" borderId="0" xfId="0" applyNumberFormat="1" applyFont="1" applyFill="1" applyAlignment="1">
      <alignment horizontal="right" vertical="center"/>
    </xf>
    <xf numFmtId="0" fontId="32" fillId="2" borderId="0" xfId="38" applyFill="1" applyBorder="1" applyAlignment="1">
      <alignment horizontal="center" wrapText="1"/>
    </xf>
    <xf numFmtId="4" fontId="76" fillId="2" borderId="0" xfId="40" applyNumberFormat="1" applyFont="1" applyFill="1" applyBorder="1" applyAlignment="1">
      <alignment vertical="center"/>
    </xf>
    <xf numFmtId="0" fontId="67" fillId="2" borderId="23" xfId="0" applyFont="1" applyFill="1" applyBorder="1" applyAlignment="1">
      <alignment horizontal="left" vertical="center" wrapText="1"/>
    </xf>
    <xf numFmtId="0" fontId="67" fillId="2" borderId="16" xfId="0" applyFont="1" applyFill="1" applyBorder="1" applyAlignment="1">
      <alignment horizontal="left" vertical="center" wrapText="1"/>
    </xf>
    <xf numFmtId="3" fontId="67" fillId="0" borderId="23" xfId="43" applyNumberFormat="1" applyFont="1" applyFill="1" applyBorder="1">
      <alignment horizontal="right" vertical="center"/>
    </xf>
    <xf numFmtId="3" fontId="67" fillId="0" borderId="12" xfId="43" applyNumberFormat="1" applyFont="1" applyFill="1" applyBorder="1">
      <alignment horizontal="right" vertical="center"/>
    </xf>
    <xf numFmtId="3" fontId="67" fillId="0" borderId="16" xfId="43" applyNumberFormat="1" applyFont="1" applyFill="1" applyBorder="1">
      <alignment horizontal="right" vertical="center"/>
    </xf>
    <xf numFmtId="3" fontId="67" fillId="0" borderId="0" xfId="43" applyNumberFormat="1" applyFont="1" applyFill="1" applyBorder="1">
      <alignment horizontal="right" vertical="center"/>
    </xf>
    <xf numFmtId="0" fontId="110" fillId="2" borderId="0" xfId="0" applyFont="1" applyFill="1">
      <alignment vertical="top" wrapText="1"/>
    </xf>
    <xf numFmtId="175" fontId="0" fillId="2" borderId="0" xfId="0" applyNumberFormat="1" applyFill="1">
      <alignment vertical="top" wrapText="1"/>
    </xf>
    <xf numFmtId="0" fontId="110" fillId="2" borderId="0" xfId="0" applyFont="1" applyFill="1" applyAlignment="1">
      <alignment vertical="center" wrapText="1"/>
    </xf>
    <xf numFmtId="0" fontId="110" fillId="2" borderId="0" xfId="0" applyFont="1" applyFill="1" applyAlignment="1">
      <alignment vertical="top"/>
    </xf>
    <xf numFmtId="172" fontId="33" fillId="2" borderId="0" xfId="72" applyNumberFormat="1" applyFont="1" applyFill="1" applyAlignment="1">
      <alignment vertical="center" wrapText="1"/>
    </xf>
    <xf numFmtId="0" fontId="32" fillId="16" borderId="10" xfId="42" applyFill="1">
      <alignment horizontal="right" wrapText="1"/>
    </xf>
    <xf numFmtId="0" fontId="67" fillId="2" borderId="0" xfId="0" quotePrefix="1" applyFont="1" applyFill="1" applyAlignment="1">
      <alignment vertical="center"/>
    </xf>
    <xf numFmtId="0" fontId="27" fillId="2" borderId="0" xfId="0" applyFont="1" applyFill="1" applyAlignment="1">
      <alignment vertical="top"/>
    </xf>
    <xf numFmtId="0" fontId="68" fillId="2" borderId="0" xfId="31" applyFont="1" applyAlignment="1">
      <alignment horizontal="left" vertical="top"/>
    </xf>
    <xf numFmtId="0" fontId="113" fillId="2" borderId="0" xfId="0" applyFont="1" applyFill="1">
      <alignment vertical="top" wrapText="1"/>
    </xf>
    <xf numFmtId="0" fontId="40" fillId="2" borderId="0" xfId="39" applyFill="1" applyAlignment="1">
      <alignment horizontal="left" vertical="top"/>
    </xf>
    <xf numFmtId="0" fontId="0" fillId="2" borderId="0" xfId="0" quotePrefix="1" applyFill="1" applyAlignment="1">
      <alignment vertical="center"/>
    </xf>
    <xf numFmtId="0" fontId="0" fillId="2" borderId="17" xfId="0" applyFill="1" applyBorder="1" applyAlignment="1">
      <alignment vertical="center" wrapText="1"/>
    </xf>
    <xf numFmtId="0" fontId="114" fillId="2" borderId="0" xfId="0" applyFont="1" applyFill="1" applyAlignment="1">
      <alignment horizontal="left" vertical="center" wrapText="1" indent="1"/>
    </xf>
    <xf numFmtId="3" fontId="0" fillId="2" borderId="17" xfId="40" applyNumberFormat="1" applyFont="1" applyFill="1" applyBorder="1">
      <alignment horizontal="right" vertical="center"/>
    </xf>
    <xf numFmtId="3" fontId="0" fillId="2" borderId="17" xfId="26" applyNumberFormat="1" applyFont="1" applyBorder="1">
      <alignment horizontal="right" vertical="center"/>
    </xf>
    <xf numFmtId="169" fontId="0" fillId="2" borderId="0" xfId="26" applyNumberFormat="1" applyFont="1" applyBorder="1">
      <alignment horizontal="right" vertical="center"/>
    </xf>
    <xf numFmtId="169" fontId="0" fillId="2" borderId="16" xfId="26" applyNumberFormat="1" applyFont="1" applyBorder="1">
      <alignment horizontal="right" vertical="center"/>
    </xf>
    <xf numFmtId="0" fontId="80" fillId="0" borderId="0" xfId="23" applyFont="1" applyFill="1" applyBorder="1" applyAlignment="1">
      <alignment vertical="top" wrapText="1"/>
    </xf>
    <xf numFmtId="0" fontId="80" fillId="0" borderId="0" xfId="23" applyFont="1" applyFill="1" applyBorder="1">
      <alignment horizontal="left" vertical="top" wrapText="1"/>
    </xf>
    <xf numFmtId="0" fontId="81" fillId="0" borderId="0" xfId="23" applyFont="1" applyFill="1" applyBorder="1">
      <alignment horizontal="left" vertical="top" wrapText="1"/>
    </xf>
    <xf numFmtId="0" fontId="0" fillId="0" borderId="9" xfId="23" applyFont="1" applyFill="1" applyBorder="1" applyAlignment="1">
      <alignment horizontal="left" vertical="center" wrapText="1"/>
    </xf>
    <xf numFmtId="0" fontId="47" fillId="0" borderId="0" xfId="23" applyFont="1" applyFill="1" applyBorder="1" applyAlignment="1">
      <alignment horizontal="left" vertical="center" wrapText="1"/>
    </xf>
    <xf numFmtId="0" fontId="0" fillId="0" borderId="16" xfId="23" applyFont="1" applyFill="1" applyBorder="1" applyAlignment="1">
      <alignment horizontal="left" vertical="center" wrapText="1"/>
    </xf>
    <xf numFmtId="0" fontId="0" fillId="0" borderId="38" xfId="23" applyFont="1" applyFill="1" applyBorder="1" applyAlignment="1">
      <alignment horizontal="left" vertical="center" wrapText="1"/>
    </xf>
    <xf numFmtId="0" fontId="0" fillId="0" borderId="11" xfId="23" applyFont="1" applyFill="1" applyAlignment="1">
      <alignment horizontal="left" vertical="center" wrapText="1"/>
    </xf>
    <xf numFmtId="0" fontId="0" fillId="0" borderId="24" xfId="23" applyFont="1" applyFill="1" applyBorder="1" applyAlignment="1">
      <alignment horizontal="left" vertical="center" wrapText="1"/>
    </xf>
    <xf numFmtId="0" fontId="47" fillId="0" borderId="0" xfId="23" applyFont="1" applyFill="1" applyBorder="1">
      <alignment horizontal="left" vertical="top" wrapText="1"/>
    </xf>
    <xf numFmtId="0" fontId="0" fillId="0" borderId="17" xfId="23" applyFont="1" applyFill="1" applyBorder="1" applyAlignment="1">
      <alignment horizontal="left" vertical="center" wrapText="1"/>
    </xf>
    <xf numFmtId="0" fontId="0" fillId="0" borderId="23" xfId="23" applyFont="1" applyFill="1" applyBorder="1" applyAlignment="1">
      <alignment horizontal="left" vertical="center" wrapText="1"/>
    </xf>
    <xf numFmtId="0" fontId="0" fillId="0" borderId="0" xfId="23" applyFont="1" applyFill="1" applyBorder="1" applyAlignment="1">
      <alignment horizontal="left" vertical="center" wrapText="1"/>
    </xf>
    <xf numFmtId="0" fontId="0" fillId="0" borderId="12" xfId="23" applyFont="1" applyFill="1" applyBorder="1" applyAlignment="1">
      <alignment horizontal="left" vertical="center" wrapText="1"/>
    </xf>
    <xf numFmtId="0" fontId="44" fillId="2" borderId="0" xfId="6" applyFont="1" applyFill="1">
      <alignment horizontal="left"/>
    </xf>
    <xf numFmtId="0" fontId="38" fillId="2" borderId="0" xfId="6" applyFill="1">
      <alignment horizontal="left"/>
    </xf>
    <xf numFmtId="0" fontId="0" fillId="2" borderId="0" xfId="0" applyFill="1" applyAlignment="1">
      <alignment horizontal="center" vertical="top" wrapText="1"/>
    </xf>
    <xf numFmtId="0" fontId="82" fillId="2" borderId="0" xfId="31" applyFont="1" applyAlignment="1">
      <alignment horizontal="left" vertical="top" wrapText="1"/>
    </xf>
    <xf numFmtId="0" fontId="45" fillId="0" borderId="0" xfId="23" applyFont="1" applyFill="1" applyBorder="1" applyAlignment="1">
      <alignment horizontal="left" vertical="center" wrapText="1"/>
    </xf>
    <xf numFmtId="0" fontId="64" fillId="2" borderId="0" xfId="0" applyFont="1" applyFill="1" applyAlignment="1">
      <alignment horizontal="left" vertical="center" wrapText="1"/>
    </xf>
    <xf numFmtId="0" fontId="81" fillId="0" borderId="0" xfId="41" applyFont="1" applyBorder="1">
      <alignment horizontal="left" vertical="top" wrapText="1"/>
    </xf>
    <xf numFmtId="2" fontId="32" fillId="0" borderId="17" xfId="25" applyBorder="1" applyAlignment="1">
      <alignment horizontal="left" vertical="center"/>
    </xf>
    <xf numFmtId="0" fontId="80" fillId="2" borderId="0" xfId="31" applyFont="1" applyAlignment="1">
      <alignment horizontal="left" vertical="center" wrapText="1"/>
    </xf>
    <xf numFmtId="0" fontId="81" fillId="2" borderId="0" xfId="31" applyFont="1" applyAlignment="1">
      <alignment horizontal="left" vertical="center" wrapText="1"/>
    </xf>
    <xf numFmtId="0" fontId="32" fillId="2" borderId="10" xfId="38" applyFill="1" applyAlignment="1">
      <alignment horizontal="left" wrapText="1"/>
    </xf>
    <xf numFmtId="0" fontId="31" fillId="0" borderId="11" xfId="23" applyAlignment="1">
      <alignment horizontal="left" vertical="center" wrapText="1" indent="2"/>
    </xf>
    <xf numFmtId="0" fontId="67" fillId="2" borderId="0" xfId="23" applyFont="1" applyFill="1" applyBorder="1" applyAlignment="1">
      <alignment horizontal="right" vertical="center" wrapText="1"/>
    </xf>
    <xf numFmtId="0" fontId="0" fillId="0" borderId="8" xfId="23" applyFont="1" applyBorder="1" applyAlignment="1">
      <alignment horizontal="right" vertical="center" wrapText="1"/>
    </xf>
    <xf numFmtId="0" fontId="81" fillId="0" borderId="0" xfId="0" applyFont="1" applyAlignment="1">
      <alignment horizontal="left" vertical="top" wrapText="1"/>
    </xf>
    <xf numFmtId="1" fontId="31" fillId="2" borderId="24" xfId="40" applyNumberFormat="1" applyFont="1" applyFill="1" applyBorder="1">
      <alignment horizontal="right" vertical="center"/>
    </xf>
    <xf numFmtId="1" fontId="31" fillId="2" borderId="16" xfId="47" applyNumberFormat="1" applyFont="1" applyFill="1" applyBorder="1" applyAlignment="1">
      <alignment horizontal="right" vertical="center"/>
    </xf>
    <xf numFmtId="0" fontId="45" fillId="15" borderId="55" xfId="0" applyFont="1" applyFill="1" applyBorder="1" applyAlignment="1">
      <alignment horizontal="right" vertical="center"/>
    </xf>
    <xf numFmtId="1" fontId="45" fillId="2" borderId="38" xfId="43" applyNumberFormat="1" applyFont="1" applyFill="1" applyBorder="1">
      <alignment horizontal="right" vertical="center"/>
    </xf>
    <xf numFmtId="0" fontId="26" fillId="2" borderId="10" xfId="0" applyFont="1" applyFill="1" applyBorder="1" applyAlignment="1"/>
    <xf numFmtId="0" fontId="32" fillId="11" borderId="23" xfId="0" applyFont="1" applyFill="1" applyBorder="1" applyAlignment="1">
      <alignment vertical="center" wrapText="1"/>
    </xf>
    <xf numFmtId="0" fontId="32" fillId="11" borderId="16" xfId="0" applyFont="1" applyFill="1" applyBorder="1" applyAlignment="1">
      <alignment vertical="center" wrapText="1"/>
    </xf>
    <xf numFmtId="0" fontId="32" fillId="11" borderId="12" xfId="0" applyFont="1" applyFill="1" applyBorder="1" applyAlignment="1">
      <alignment vertical="center" wrapText="1"/>
    </xf>
    <xf numFmtId="0" fontId="32" fillId="11" borderId="11" xfId="0" applyFont="1" applyFill="1" applyBorder="1" applyAlignment="1">
      <alignment vertical="center" wrapText="1"/>
    </xf>
    <xf numFmtId="3" fontId="31" fillId="0" borderId="23" xfId="26" applyNumberFormat="1" applyFill="1" applyBorder="1">
      <alignment horizontal="right" vertical="center"/>
    </xf>
    <xf numFmtId="3" fontId="31" fillId="2" borderId="23" xfId="26" applyNumberFormat="1" applyBorder="1">
      <alignment horizontal="right" vertical="center"/>
    </xf>
    <xf numFmtId="3" fontId="31" fillId="0" borderId="38" xfId="43" applyNumberFormat="1" applyFont="1" applyFill="1" applyBorder="1">
      <alignment horizontal="right" vertical="center"/>
    </xf>
    <xf numFmtId="3" fontId="31" fillId="0" borderId="23" xfId="43" applyNumberFormat="1" applyFont="1" applyFill="1" applyBorder="1">
      <alignment horizontal="right" vertical="center"/>
    </xf>
    <xf numFmtId="3" fontId="66" fillId="11" borderId="23" xfId="43" applyNumberFormat="1" applyFont="1" applyFill="1" applyBorder="1">
      <alignment horizontal="right" vertical="center"/>
    </xf>
    <xf numFmtId="3" fontId="66" fillId="11" borderId="12" xfId="43" applyNumberFormat="1" applyFont="1" applyFill="1" applyBorder="1">
      <alignment horizontal="right" vertical="center"/>
    </xf>
    <xf numFmtId="3" fontId="67" fillId="0" borderId="38" xfId="43" applyNumberFormat="1" applyFont="1" applyFill="1" applyBorder="1">
      <alignment horizontal="right" vertical="center"/>
    </xf>
    <xf numFmtId="3" fontId="67" fillId="0" borderId="24" xfId="40" applyNumberFormat="1" applyFont="1" applyFill="1" applyBorder="1">
      <alignment horizontal="right" vertical="center"/>
    </xf>
    <xf numFmtId="3" fontId="67" fillId="0" borderId="23" xfId="40" applyNumberFormat="1" applyFont="1" applyFill="1" applyBorder="1">
      <alignment horizontal="right" vertical="center"/>
    </xf>
    <xf numFmtId="3" fontId="66" fillId="0" borderId="23" xfId="43" applyNumberFormat="1" applyFont="1" applyFill="1" applyBorder="1">
      <alignment horizontal="right" vertical="center"/>
    </xf>
    <xf numFmtId="3" fontId="66" fillId="0" borderId="12" xfId="43" applyNumberFormat="1" applyFont="1" applyFill="1" applyBorder="1">
      <alignment horizontal="right" vertical="center"/>
    </xf>
    <xf numFmtId="0" fontId="116" fillId="0" borderId="10" xfId="42" applyFont="1">
      <alignment horizontal="right" wrapText="1"/>
    </xf>
    <xf numFmtId="0" fontId="117" fillId="2" borderId="0" xfId="0" applyFont="1" applyFill="1" applyAlignment="1">
      <alignment horizontal="left" vertical="top"/>
    </xf>
    <xf numFmtId="0" fontId="32" fillId="0" borderId="44" xfId="42" applyBorder="1">
      <alignment horizontal="right" wrapText="1"/>
    </xf>
    <xf numFmtId="3" fontId="67" fillId="0" borderId="53" xfId="40" applyNumberFormat="1" applyFont="1" applyFill="1" applyBorder="1">
      <alignment horizontal="right" vertical="center"/>
    </xf>
    <xf numFmtId="3" fontId="67" fillId="0" borderId="50" xfId="40" applyNumberFormat="1" applyFont="1" applyFill="1" applyBorder="1">
      <alignment horizontal="right" vertical="center"/>
    </xf>
    <xf numFmtId="3" fontId="66" fillId="11" borderId="50" xfId="43" applyNumberFormat="1" applyFont="1" applyFill="1" applyBorder="1">
      <alignment horizontal="right" vertical="center"/>
    </xf>
    <xf numFmtId="3" fontId="67" fillId="0" borderId="57" xfId="43" applyNumberFormat="1" applyFont="1" applyFill="1" applyBorder="1">
      <alignment horizontal="right" vertical="center"/>
    </xf>
    <xf numFmtId="3" fontId="66" fillId="11" borderId="57" xfId="43" applyNumberFormat="1" applyFont="1" applyFill="1" applyBorder="1">
      <alignment horizontal="right" vertical="center"/>
    </xf>
    <xf numFmtId="172" fontId="32" fillId="0" borderId="23" xfId="72" applyNumberFormat="1" applyFont="1" applyFill="1" applyBorder="1" applyAlignment="1">
      <alignment horizontal="right" vertical="center"/>
    </xf>
    <xf numFmtId="172" fontId="32" fillId="0" borderId="56" xfId="72" applyNumberFormat="1" applyFont="1" applyFill="1" applyBorder="1" applyAlignment="1">
      <alignment horizontal="right" vertical="center"/>
    </xf>
    <xf numFmtId="0" fontId="45" fillId="0" borderId="17" xfId="41" applyFont="1" applyBorder="1" applyAlignment="1">
      <alignment horizontal="left" vertical="center" wrapText="1"/>
    </xf>
    <xf numFmtId="0" fontId="100" fillId="2" borderId="0" xfId="0" applyFont="1" applyFill="1" applyAlignment="1">
      <alignment vertical="center"/>
    </xf>
    <xf numFmtId="3" fontId="66" fillId="0" borderId="24" xfId="40" applyNumberFormat="1" applyFont="1" applyFill="1" applyBorder="1">
      <alignment horizontal="right" vertical="center"/>
    </xf>
    <xf numFmtId="3" fontId="66" fillId="0" borderId="23" xfId="40" applyNumberFormat="1" applyFont="1" applyFill="1" applyBorder="1">
      <alignment horizontal="right" vertical="center"/>
    </xf>
    <xf numFmtId="3" fontId="66" fillId="0" borderId="16" xfId="43" applyNumberFormat="1" applyFont="1" applyFill="1" applyBorder="1">
      <alignment horizontal="right" vertical="center"/>
    </xf>
    <xf numFmtId="3" fontId="66" fillId="0" borderId="38" xfId="43" applyNumberFormat="1" applyFont="1" applyFill="1" applyBorder="1">
      <alignment horizontal="right" vertical="center"/>
    </xf>
    <xf numFmtId="3" fontId="66" fillId="0" borderId="0" xfId="43" applyNumberFormat="1" applyFont="1" applyFill="1" applyBorder="1">
      <alignment horizontal="right" vertical="center"/>
    </xf>
    <xf numFmtId="172" fontId="67" fillId="0" borderId="50" xfId="72" applyNumberFormat="1" applyFont="1" applyFill="1" applyBorder="1" applyAlignment="1">
      <alignment horizontal="right" vertical="center"/>
    </xf>
    <xf numFmtId="172" fontId="67" fillId="0" borderId="23" xfId="72" applyNumberFormat="1" applyFont="1" applyFill="1" applyBorder="1" applyAlignment="1">
      <alignment horizontal="right" vertical="center"/>
    </xf>
    <xf numFmtId="0" fontId="31" fillId="0" borderId="0" xfId="41" quotePrefix="1" applyBorder="1" applyAlignment="1">
      <alignment horizontal="left" vertical="center" wrapText="1"/>
    </xf>
    <xf numFmtId="3" fontId="67" fillId="2" borderId="0" xfId="47" applyNumberFormat="1" applyFont="1" applyFill="1" applyBorder="1" applyAlignment="1">
      <alignment horizontal="right" vertical="center"/>
    </xf>
    <xf numFmtId="3" fontId="0" fillId="2" borderId="0" xfId="47" applyNumberFormat="1" applyFont="1" applyFill="1" applyBorder="1" applyAlignment="1">
      <alignment horizontal="right" vertical="center"/>
    </xf>
    <xf numFmtId="3" fontId="31" fillId="2" borderId="0" xfId="47" applyNumberFormat="1" applyFont="1" applyFill="1" applyBorder="1" applyAlignment="1">
      <alignment horizontal="right" vertical="center"/>
    </xf>
    <xf numFmtId="0" fontId="0" fillId="0" borderId="11" xfId="23" quotePrefix="1" applyFont="1" applyFill="1" applyAlignment="1">
      <alignment horizontal="left" vertical="center" wrapText="1"/>
    </xf>
    <xf numFmtId="0" fontId="0" fillId="0" borderId="9" xfId="41" quotePrefix="1" applyFont="1" applyAlignment="1">
      <alignment horizontal="left" vertical="center" wrapText="1"/>
    </xf>
    <xf numFmtId="0" fontId="45" fillId="0" borderId="23" xfId="42" applyFont="1" applyBorder="1" applyAlignment="1">
      <alignment horizontal="right" vertical="center" wrapText="1"/>
    </xf>
    <xf numFmtId="0" fontId="45" fillId="0" borderId="23" xfId="42" applyFont="1" applyBorder="1" applyAlignment="1">
      <alignment vertical="center" wrapText="1"/>
    </xf>
    <xf numFmtId="0" fontId="31" fillId="0" borderId="16" xfId="42" applyFont="1" applyBorder="1" applyAlignment="1">
      <alignment vertical="center" wrapText="1"/>
    </xf>
    <xf numFmtId="0" fontId="0" fillId="0" borderId="11" xfId="23" applyFont="1" applyAlignment="1">
      <alignment vertical="center" wrapText="1"/>
    </xf>
    <xf numFmtId="3" fontId="45" fillId="2" borderId="16" xfId="40" applyNumberFormat="1" applyFont="1" applyFill="1" applyBorder="1">
      <alignment horizontal="right" vertical="center"/>
    </xf>
    <xf numFmtId="3" fontId="31" fillId="2" borderId="16" xfId="40" applyNumberFormat="1" applyFont="1" applyFill="1" applyBorder="1">
      <alignment horizontal="right" vertical="center"/>
    </xf>
    <xf numFmtId="1" fontId="0" fillId="2" borderId="11" xfId="40" applyNumberFormat="1" applyFont="1" applyFill="1" applyAlignment="1">
      <alignment horizontal="left" vertical="center" wrapText="1"/>
    </xf>
    <xf numFmtId="0" fontId="0" fillId="2" borderId="0" xfId="0" applyFill="1" applyAlignment="1">
      <alignment horizontal="center" wrapText="1"/>
    </xf>
    <xf numFmtId="0" fontId="39" fillId="0" borderId="0" xfId="21" applyAlignment="1">
      <alignment horizontal="center"/>
    </xf>
    <xf numFmtId="0" fontId="65" fillId="2" borderId="0" xfId="0" applyFont="1" applyFill="1" applyAlignment="1">
      <alignment horizontal="center" wrapText="1"/>
    </xf>
    <xf numFmtId="0" fontId="28" fillId="2" borderId="0" xfId="6" applyFont="1" applyFill="1" applyBorder="1" applyAlignment="1">
      <alignment horizontal="center" vertical="center"/>
    </xf>
    <xf numFmtId="0" fontId="32" fillId="2" borderId="10" xfId="0" applyFont="1" applyFill="1" applyBorder="1" applyAlignment="1">
      <alignment horizontal="center" vertical="center" wrapText="1"/>
    </xf>
    <xf numFmtId="0" fontId="32" fillId="11" borderId="24" xfId="38" applyFill="1" applyBorder="1" applyAlignment="1">
      <alignment horizontal="left" vertical="center"/>
    </xf>
    <xf numFmtId="0" fontId="32" fillId="11" borderId="23" xfId="38" applyFill="1" applyBorder="1" applyAlignment="1">
      <alignment horizontal="left" vertical="center"/>
    </xf>
    <xf numFmtId="0" fontId="119" fillId="2" borderId="0" xfId="0" applyFont="1" applyFill="1" applyAlignment="1">
      <alignment horizontal="left" vertical="top"/>
    </xf>
    <xf numFmtId="0" fontId="46" fillId="19" borderId="0" xfId="0" applyFont="1" applyFill="1" applyAlignment="1">
      <alignment vertical="center"/>
    </xf>
    <xf numFmtId="174" fontId="76" fillId="2" borderId="0" xfId="72" applyNumberFormat="1" applyFont="1" applyFill="1" applyBorder="1" applyAlignment="1">
      <alignment horizontal="right" vertical="center" wrapText="1"/>
    </xf>
    <xf numFmtId="3" fontId="67" fillId="11" borderId="11" xfId="40" applyNumberFormat="1" applyFont="1" applyFill="1">
      <alignment horizontal="right" vertical="center"/>
    </xf>
    <xf numFmtId="0" fontId="45" fillId="0" borderId="11" xfId="23" applyFont="1" applyAlignment="1">
      <alignment horizontal="left" vertical="center" indent="1"/>
    </xf>
    <xf numFmtId="0" fontId="45" fillId="0" borderId="59" xfId="23" applyFont="1" applyBorder="1" applyAlignment="1">
      <alignment horizontal="left" vertical="center" wrapText="1" indent="1"/>
    </xf>
    <xf numFmtId="0" fontId="46" fillId="0" borderId="0" xfId="42" applyFont="1" applyBorder="1" applyAlignment="1">
      <alignment wrapText="1"/>
    </xf>
    <xf numFmtId="0" fontId="32" fillId="0" borderId="0" xfId="38" applyFill="1" applyBorder="1">
      <alignment horizontal="left"/>
    </xf>
    <xf numFmtId="0" fontId="32" fillId="0" borderId="0" xfId="42" applyBorder="1">
      <alignment horizontal="right" wrapText="1"/>
    </xf>
    <xf numFmtId="0" fontId="46" fillId="0" borderId="0" xfId="42" applyFont="1" applyBorder="1">
      <alignment horizontal="right" wrapText="1"/>
    </xf>
    <xf numFmtId="0" fontId="45" fillId="0" borderId="61" xfId="41" applyFont="1" applyBorder="1" applyAlignment="1">
      <alignment horizontal="left" vertical="center" wrapText="1"/>
    </xf>
    <xf numFmtId="1" fontId="45" fillId="2" borderId="0" xfId="43" applyNumberFormat="1" applyFont="1" applyFill="1" applyBorder="1">
      <alignment horizontal="right" vertical="center"/>
    </xf>
    <xf numFmtId="1" fontId="45" fillId="2" borderId="0" xfId="40" applyNumberFormat="1" applyFont="1" applyFill="1" applyBorder="1">
      <alignment horizontal="right" vertical="center"/>
    </xf>
    <xf numFmtId="1" fontId="45" fillId="2" borderId="0" xfId="26" applyNumberFormat="1" applyFont="1" applyBorder="1">
      <alignment horizontal="right" vertical="center"/>
    </xf>
    <xf numFmtId="0" fontId="82" fillId="2" borderId="0" xfId="31" applyFont="1">
      <alignment vertical="top"/>
    </xf>
    <xf numFmtId="0" fontId="32" fillId="2" borderId="0" xfId="38" applyFill="1" applyBorder="1">
      <alignment horizontal="left"/>
    </xf>
    <xf numFmtId="167" fontId="45" fillId="18" borderId="0" xfId="0" applyNumberFormat="1" applyFont="1" applyFill="1" applyAlignment="1">
      <alignment horizontal="right" vertical="center"/>
    </xf>
    <xf numFmtId="167" fontId="45" fillId="18" borderId="0" xfId="0" applyNumberFormat="1" applyFont="1" applyFill="1" applyAlignment="1">
      <alignment vertical="center"/>
    </xf>
    <xf numFmtId="0" fontId="45" fillId="17" borderId="0" xfId="0" applyFont="1" applyFill="1" applyAlignment="1">
      <alignment vertical="center"/>
    </xf>
    <xf numFmtId="2" fontId="32" fillId="0" borderId="0" xfId="25" applyBorder="1" applyAlignment="1">
      <alignment horizontal="left" vertical="center"/>
    </xf>
    <xf numFmtId="174" fontId="76" fillId="0" borderId="0" xfId="72" applyNumberFormat="1" applyFont="1" applyFill="1" applyBorder="1" applyAlignment="1">
      <alignment horizontal="right" vertical="center" wrapText="1"/>
    </xf>
    <xf numFmtId="167" fontId="76" fillId="0" borderId="0" xfId="0" applyNumberFormat="1" applyFont="1" applyAlignment="1">
      <alignment horizontal="right" vertical="center"/>
    </xf>
    <xf numFmtId="167" fontId="45" fillId="0" borderId="0" xfId="0" applyNumberFormat="1" applyFont="1" applyAlignment="1">
      <alignment horizontal="right" vertical="center"/>
    </xf>
    <xf numFmtId="0" fontId="76" fillId="0" borderId="0" xfId="0" applyFont="1" applyAlignment="1">
      <alignment horizontal="right" vertical="center"/>
    </xf>
    <xf numFmtId="0" fontId="45" fillId="0" borderId="0" xfId="0" applyFont="1" applyAlignment="1">
      <alignment horizontal="right" vertical="center"/>
    </xf>
    <xf numFmtId="0" fontId="45" fillId="0" borderId="0" xfId="0" applyFont="1" applyAlignment="1">
      <alignment vertical="center"/>
    </xf>
    <xf numFmtId="0" fontId="67" fillId="0" borderId="0" xfId="41" applyFont="1" applyBorder="1" applyAlignment="1">
      <alignment horizontal="left" vertical="center" wrapText="1"/>
    </xf>
    <xf numFmtId="0" fontId="0" fillId="0" borderId="11" xfId="23" applyFont="1" applyAlignment="1">
      <alignment horizontal="left" vertical="center" wrapText="1" indent="1"/>
    </xf>
    <xf numFmtId="1" fontId="45" fillId="0" borderId="0" xfId="40" applyNumberFormat="1" applyFont="1" applyFill="1" applyBorder="1">
      <alignment horizontal="right" vertical="center"/>
    </xf>
    <xf numFmtId="1" fontId="45" fillId="0" borderId="0" xfId="26" applyNumberFormat="1" applyFont="1" applyFill="1" applyBorder="1">
      <alignment horizontal="right" vertical="center"/>
    </xf>
    <xf numFmtId="0" fontId="46" fillId="2" borderId="0" xfId="42" applyFont="1" applyFill="1" applyBorder="1">
      <alignment horizontal="right" wrapText="1"/>
    </xf>
    <xf numFmtId="172" fontId="76" fillId="2" borderId="0" xfId="72" applyNumberFormat="1" applyFont="1" applyFill="1" applyBorder="1" applyAlignment="1">
      <alignment horizontal="right" vertical="center" wrapText="1"/>
    </xf>
    <xf numFmtId="0" fontId="82" fillId="17" borderId="0" xfId="0" applyFont="1" applyFill="1" applyAlignment="1">
      <alignment horizontal="left" vertical="center" wrapText="1"/>
    </xf>
    <xf numFmtId="0" fontId="82" fillId="0" borderId="17" xfId="41" applyFont="1" applyBorder="1" applyAlignment="1">
      <alignment horizontal="left" vertical="center"/>
    </xf>
    <xf numFmtId="0" fontId="67" fillId="17" borderId="0" xfId="0" applyFont="1" applyFill="1" applyAlignment="1">
      <alignment horizontal="left" vertical="top" wrapText="1"/>
    </xf>
    <xf numFmtId="0" fontId="101" fillId="17" borderId="14" xfId="0" applyFont="1" applyFill="1" applyBorder="1" applyAlignment="1">
      <alignment horizontal="left"/>
    </xf>
    <xf numFmtId="0" fontId="101" fillId="17" borderId="14" xfId="0" applyFont="1" applyFill="1" applyBorder="1" applyAlignment="1">
      <alignment horizontal="right" wrapText="1"/>
    </xf>
    <xf numFmtId="0" fontId="120" fillId="17" borderId="15" xfId="0" applyFont="1" applyFill="1" applyBorder="1" applyAlignment="1">
      <alignment horizontal="left" vertical="center" wrapText="1"/>
    </xf>
    <xf numFmtId="3" fontId="120" fillId="17" borderId="0" xfId="0" applyNumberFormat="1" applyFont="1" applyFill="1" applyAlignment="1">
      <alignment horizontal="right" vertical="center"/>
    </xf>
    <xf numFmtId="0" fontId="32" fillId="17" borderId="19" xfId="0" applyFont="1" applyFill="1" applyBorder="1" applyAlignment="1">
      <alignment horizontal="left" vertical="center"/>
    </xf>
    <xf numFmtId="0" fontId="124" fillId="17" borderId="0" xfId="0" applyFont="1" applyFill="1">
      <alignment vertical="top" wrapText="1"/>
    </xf>
    <xf numFmtId="0" fontId="120" fillId="17" borderId="68" xfId="0" applyFont="1" applyFill="1" applyBorder="1" applyAlignment="1">
      <alignment horizontal="left" vertical="center" wrapText="1"/>
    </xf>
    <xf numFmtId="0" fontId="123" fillId="17" borderId="68" xfId="0" applyFont="1" applyFill="1" applyBorder="1" applyAlignment="1">
      <alignment vertical="center"/>
    </xf>
    <xf numFmtId="0" fontId="67" fillId="17" borderId="67" xfId="0" applyFont="1" applyFill="1" applyBorder="1" applyAlignment="1">
      <alignment horizontal="right" vertical="center"/>
    </xf>
    <xf numFmtId="0" fontId="67" fillId="17" borderId="69" xfId="0" applyFont="1" applyFill="1" applyBorder="1" applyAlignment="1">
      <alignment horizontal="right" vertical="center"/>
    </xf>
    <xf numFmtId="0" fontId="120" fillId="17" borderId="0" xfId="0" applyFont="1" applyFill="1">
      <alignment vertical="top" wrapText="1"/>
    </xf>
    <xf numFmtId="0" fontId="120" fillId="17" borderId="64" xfId="0" applyFont="1" applyFill="1" applyBorder="1" applyAlignment="1">
      <alignment horizontal="left" vertical="center" wrapText="1"/>
    </xf>
    <xf numFmtId="0" fontId="67" fillId="17" borderId="64" xfId="0" applyFont="1" applyFill="1" applyBorder="1" applyAlignment="1">
      <alignment horizontal="right" vertical="center"/>
    </xf>
    <xf numFmtId="0" fontId="67" fillId="17" borderId="70" xfId="0" applyFont="1" applyFill="1" applyBorder="1" applyAlignment="1">
      <alignment horizontal="right" vertical="center"/>
    </xf>
    <xf numFmtId="0" fontId="101" fillId="26" borderId="64" xfId="0" applyFont="1" applyFill="1" applyBorder="1" applyAlignment="1">
      <alignment horizontal="left" vertical="center"/>
    </xf>
    <xf numFmtId="0" fontId="67" fillId="26" borderId="64" xfId="0" applyFont="1" applyFill="1" applyBorder="1" applyAlignment="1">
      <alignment horizontal="right" vertical="top" wrapText="1"/>
    </xf>
    <xf numFmtId="0" fontId="67" fillId="26" borderId="71" xfId="0" applyFont="1" applyFill="1" applyBorder="1" applyAlignment="1">
      <alignment horizontal="right" vertical="center"/>
    </xf>
    <xf numFmtId="0" fontId="67" fillId="26" borderId="60" xfId="0" applyFont="1" applyFill="1" applyBorder="1" applyAlignment="1">
      <alignment horizontal="right" vertical="center"/>
    </xf>
    <xf numFmtId="0" fontId="120" fillId="17" borderId="65" xfId="0" applyFont="1" applyFill="1" applyBorder="1" applyAlignment="1">
      <alignment horizontal="left" vertical="center" wrapText="1"/>
    </xf>
    <xf numFmtId="0" fontId="123" fillId="17" borderId="15" xfId="0" applyFont="1" applyFill="1" applyBorder="1" applyAlignment="1">
      <alignment vertical="center"/>
    </xf>
    <xf numFmtId="0" fontId="67" fillId="17" borderId="60" xfId="0" applyFont="1" applyFill="1" applyBorder="1" applyAlignment="1">
      <alignment horizontal="right" vertical="center"/>
    </xf>
    <xf numFmtId="0" fontId="67" fillId="17" borderId="72" xfId="0" applyFont="1" applyFill="1" applyBorder="1" applyAlignment="1">
      <alignment horizontal="right" vertical="center"/>
    </xf>
    <xf numFmtId="0" fontId="67" fillId="17" borderId="65" xfId="0" applyFont="1" applyFill="1" applyBorder="1" applyAlignment="1">
      <alignment horizontal="right" vertical="center"/>
    </xf>
    <xf numFmtId="0" fontId="67" fillId="17" borderId="68" xfId="0" applyFont="1" applyFill="1" applyBorder="1" applyAlignment="1">
      <alignment horizontal="right" vertical="center"/>
    </xf>
    <xf numFmtId="0" fontId="67" fillId="17" borderId="73" xfId="0" applyFont="1" applyFill="1" applyBorder="1" applyAlignment="1">
      <alignment horizontal="right" vertical="center"/>
    </xf>
    <xf numFmtId="0" fontId="101" fillId="26" borderId="66" xfId="0" applyFont="1" applyFill="1" applyBorder="1" applyAlignment="1">
      <alignment horizontal="left" vertical="center"/>
    </xf>
    <xf numFmtId="0" fontId="67" fillId="26" borderId="65" xfId="0" applyFont="1" applyFill="1" applyBorder="1" applyAlignment="1">
      <alignment horizontal="right" vertical="center"/>
    </xf>
    <xf numFmtId="0" fontId="67" fillId="26" borderId="72" xfId="0" applyFont="1" applyFill="1" applyBorder="1" applyAlignment="1">
      <alignment horizontal="right" vertical="center"/>
    </xf>
    <xf numFmtId="0" fontId="45" fillId="0" borderId="74" xfId="41" applyFont="1" applyBorder="1" applyAlignment="1">
      <alignment horizontal="left" vertical="center" wrapText="1"/>
    </xf>
    <xf numFmtId="0" fontId="31" fillId="0" borderId="11" xfId="23" applyFill="1" applyAlignment="1">
      <alignment horizontal="left" vertical="center" wrapText="1"/>
    </xf>
    <xf numFmtId="0" fontId="127" fillId="0" borderId="0" xfId="0" applyFont="1" applyAlignment="1">
      <alignment vertical="top"/>
    </xf>
    <xf numFmtId="0" fontId="46" fillId="0" borderId="14" xfId="0" applyFont="1" applyBorder="1" applyAlignment="1">
      <alignment horizontal="left"/>
    </xf>
    <xf numFmtId="0" fontId="0" fillId="2" borderId="16" xfId="23" applyFont="1" applyFill="1" applyBorder="1" applyAlignment="1">
      <alignment horizontal="left" vertical="center" wrapText="1"/>
    </xf>
    <xf numFmtId="2" fontId="100" fillId="0" borderId="0" xfId="25" applyFont="1" applyBorder="1" applyAlignment="1">
      <alignment horizontal="left" vertical="center"/>
    </xf>
    <xf numFmtId="1" fontId="32" fillId="2" borderId="0" xfId="43" applyNumberFormat="1" applyFill="1" applyBorder="1" applyAlignment="1">
      <alignment vertical="center"/>
    </xf>
    <xf numFmtId="0" fontId="32" fillId="2" borderId="0" xfId="42" applyFill="1" applyBorder="1">
      <alignment horizontal="right" wrapText="1"/>
    </xf>
    <xf numFmtId="0" fontId="76" fillId="18" borderId="0" xfId="0" applyFont="1" applyFill="1" applyAlignment="1">
      <alignment horizontal="right" vertical="center"/>
    </xf>
    <xf numFmtId="0" fontId="45" fillId="18" borderId="0" xfId="0" applyFont="1" applyFill="1" applyAlignment="1">
      <alignment horizontal="right" vertical="center"/>
    </xf>
    <xf numFmtId="0" fontId="76" fillId="27" borderId="0" xfId="0" applyFont="1" applyFill="1" applyAlignment="1">
      <alignment horizontal="right" vertical="center"/>
    </xf>
    <xf numFmtId="0" fontId="45" fillId="27" borderId="0" xfId="0" applyFont="1" applyFill="1" applyAlignment="1">
      <alignment horizontal="right" vertical="center"/>
    </xf>
    <xf numFmtId="167" fontId="76" fillId="2" borderId="0" xfId="0" applyNumberFormat="1" applyFont="1" applyFill="1" applyAlignment="1">
      <alignment horizontal="right"/>
    </xf>
    <xf numFmtId="167" fontId="0" fillId="2" borderId="0" xfId="0" applyNumberFormat="1" applyFill="1" applyAlignment="1">
      <alignment horizontal="right"/>
    </xf>
    <xf numFmtId="9" fontId="76" fillId="2" borderId="0" xfId="0" applyNumberFormat="1" applyFont="1" applyFill="1" applyAlignment="1">
      <alignment horizontal="right"/>
    </xf>
    <xf numFmtId="9" fontId="0" fillId="2" borderId="0" xfId="0" applyNumberFormat="1" applyFill="1" applyAlignment="1">
      <alignment horizontal="right"/>
    </xf>
    <xf numFmtId="2" fontId="66" fillId="0" borderId="0" xfId="25" applyFont="1" applyBorder="1" applyAlignment="1">
      <alignment horizontal="left" vertical="center"/>
    </xf>
    <xf numFmtId="1" fontId="67" fillId="2" borderId="0" xfId="43" applyNumberFormat="1" applyFont="1" applyFill="1" applyBorder="1">
      <alignment horizontal="right" vertical="center"/>
    </xf>
    <xf numFmtId="0" fontId="31" fillId="0" borderId="11" xfId="41" applyBorder="1" applyAlignment="1">
      <alignment vertical="center" wrapText="1"/>
    </xf>
    <xf numFmtId="3" fontId="31" fillId="0" borderId="11" xfId="40" applyNumberFormat="1" applyFont="1" applyFill="1">
      <alignment horizontal="right" vertical="center"/>
    </xf>
    <xf numFmtId="0" fontId="101" fillId="0" borderId="0" xfId="38" applyFont="1" applyFill="1" applyBorder="1" applyAlignment="1"/>
    <xf numFmtId="0" fontId="45" fillId="0" borderId="12" xfId="23" applyFont="1" applyBorder="1" applyAlignment="1">
      <alignment horizontal="left" vertical="center" wrapText="1"/>
    </xf>
    <xf numFmtId="0" fontId="67" fillId="2" borderId="0" xfId="0" applyFont="1" applyFill="1" applyAlignment="1">
      <alignment vertical="center" wrapText="1"/>
    </xf>
    <xf numFmtId="0" fontId="0" fillId="0" borderId="21" xfId="38" applyFont="1" applyBorder="1" applyAlignment="1">
      <alignment horizontal="left" vertical="center"/>
    </xf>
    <xf numFmtId="9" fontId="0" fillId="2" borderId="12" xfId="0" applyNumberFormat="1" applyFill="1" applyBorder="1" applyAlignment="1">
      <alignment horizontal="left" vertical="center" wrapText="1"/>
    </xf>
    <xf numFmtId="9" fontId="0" fillId="2" borderId="23" xfId="0" applyNumberFormat="1" applyFill="1" applyBorder="1" applyAlignment="1">
      <alignment horizontal="left" vertical="center" wrapText="1"/>
    </xf>
    <xf numFmtId="170" fontId="0" fillId="2" borderId="23" xfId="0" applyNumberFormat="1" applyFill="1" applyBorder="1" applyAlignment="1">
      <alignment horizontal="left" vertical="center" wrapText="1"/>
    </xf>
    <xf numFmtId="0" fontId="0" fillId="2" borderId="0" xfId="39" applyFont="1" applyFill="1" applyAlignment="1">
      <alignment vertical="top" wrapText="1"/>
    </xf>
    <xf numFmtId="0" fontId="0" fillId="2" borderId="77" xfId="0" applyFill="1" applyBorder="1" applyAlignment="1">
      <alignment horizontal="left" vertical="center" wrapText="1"/>
    </xf>
    <xf numFmtId="170" fontId="0" fillId="2" borderId="77" xfId="0" applyNumberFormat="1" applyFill="1" applyBorder="1" applyAlignment="1">
      <alignment horizontal="left" vertical="center" wrapText="1"/>
    </xf>
    <xf numFmtId="9" fontId="0" fillId="0" borderId="11" xfId="0" applyNumberFormat="1" applyBorder="1" applyAlignment="1">
      <alignment horizontal="left" vertical="center" wrapText="1"/>
    </xf>
    <xf numFmtId="9" fontId="0" fillId="2" borderId="16" xfId="0" applyNumberFormat="1" applyFill="1" applyBorder="1" applyAlignment="1">
      <alignment horizontal="left" vertical="center" wrapText="1"/>
    </xf>
    <xf numFmtId="0" fontId="0" fillId="0" borderId="24" xfId="0" applyBorder="1" applyAlignment="1">
      <alignment horizontal="left" vertical="center" wrapText="1"/>
    </xf>
    <xf numFmtId="9" fontId="0" fillId="0" borderId="24" xfId="0" applyNumberFormat="1" applyBorder="1" applyAlignment="1">
      <alignment horizontal="left" vertical="center" wrapText="1"/>
    </xf>
    <xf numFmtId="0" fontId="0" fillId="2" borderId="24" xfId="0" applyFill="1" applyBorder="1">
      <alignment vertical="top" wrapText="1"/>
    </xf>
    <xf numFmtId="10" fontId="0" fillId="0" borderId="16" xfId="0" applyNumberFormat="1" applyBorder="1" applyAlignment="1">
      <alignment horizontal="left" vertical="center" wrapText="1"/>
    </xf>
    <xf numFmtId="0" fontId="32" fillId="0" borderId="0" xfId="38" applyBorder="1" applyAlignment="1">
      <alignment vertical="center"/>
    </xf>
    <xf numFmtId="0" fontId="32" fillId="0" borderId="0" xfId="38" applyBorder="1" applyAlignment="1">
      <alignment horizontal="left" vertical="center"/>
    </xf>
    <xf numFmtId="0" fontId="0" fillId="2" borderId="24" xfId="0" applyFill="1" applyBorder="1" applyAlignment="1">
      <alignment vertical="center" wrapText="1"/>
    </xf>
    <xf numFmtId="0" fontId="0" fillId="2" borderId="16" xfId="0" applyFill="1" applyBorder="1" applyAlignment="1">
      <alignment vertical="center" wrapText="1"/>
    </xf>
    <xf numFmtId="0" fontId="102" fillId="2" borderId="11" xfId="0" applyFont="1" applyFill="1" applyBorder="1" applyAlignment="1">
      <alignment horizontal="center" vertical="center" wrapText="1"/>
    </xf>
    <xf numFmtId="0" fontId="81" fillId="2" borderId="24" xfId="0" applyFont="1" applyFill="1" applyBorder="1" applyAlignment="1">
      <alignment horizontal="left" vertical="center" wrapText="1"/>
    </xf>
    <xf numFmtId="0" fontId="81" fillId="2" borderId="23" xfId="0" applyFont="1" applyFill="1" applyBorder="1" applyAlignment="1">
      <alignment horizontal="left" vertical="center" wrapText="1"/>
    </xf>
    <xf numFmtId="0" fontId="81" fillId="2" borderId="16" xfId="0" applyFont="1" applyFill="1" applyBorder="1" applyAlignment="1">
      <alignment horizontal="left" vertical="center" wrapText="1"/>
    </xf>
    <xf numFmtId="0" fontId="103" fillId="2" borderId="16" xfId="0" applyFont="1" applyFill="1" applyBorder="1" applyAlignment="1">
      <alignment horizontal="center" vertical="center" wrapText="1"/>
    </xf>
    <xf numFmtId="0" fontId="81" fillId="2" borderId="12" xfId="0" applyFont="1" applyFill="1" applyBorder="1" applyAlignment="1">
      <alignment horizontal="left" vertical="center" wrapText="1"/>
    </xf>
    <xf numFmtId="0" fontId="103" fillId="2" borderId="12" xfId="0" applyFont="1" applyFill="1" applyBorder="1" applyAlignment="1">
      <alignment horizontal="center" vertical="center" wrapText="1"/>
    </xf>
    <xf numFmtId="0" fontId="102" fillId="2" borderId="12" xfId="0" applyFont="1" applyFill="1" applyBorder="1" applyAlignment="1">
      <alignment horizontal="center" vertical="center" wrapText="1"/>
    </xf>
    <xf numFmtId="0" fontId="81" fillId="2" borderId="11" xfId="0" applyFont="1" applyFill="1" applyBorder="1" applyAlignment="1">
      <alignment horizontal="left" vertical="center" wrapText="1"/>
    </xf>
    <xf numFmtId="0" fontId="81" fillId="2" borderId="76" xfId="0" applyFont="1" applyFill="1" applyBorder="1" applyAlignment="1">
      <alignment horizontal="left" vertical="center" wrapText="1"/>
    </xf>
    <xf numFmtId="0" fontId="102" fillId="2" borderId="76" xfId="0" applyFont="1" applyFill="1" applyBorder="1" applyAlignment="1">
      <alignment horizontal="center" vertical="center" wrapText="1"/>
    </xf>
    <xf numFmtId="0" fontId="81" fillId="2" borderId="78" xfId="0" applyFont="1" applyFill="1" applyBorder="1" applyAlignment="1">
      <alignment horizontal="left" vertical="center" wrapText="1"/>
    </xf>
    <xf numFmtId="0" fontId="102" fillId="2" borderId="78"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46" fillId="0" borderId="10" xfId="23" applyFont="1" applyBorder="1" applyAlignment="1">
      <alignment horizontal="left" vertical="center" wrapText="1"/>
    </xf>
    <xf numFmtId="0" fontId="101" fillId="0" borderId="10" xfId="38" applyFont="1" applyFill="1" applyAlignment="1">
      <alignment vertical="center"/>
    </xf>
    <xf numFmtId="0" fontId="45" fillId="2" borderId="0" xfId="31" applyFont="1" applyAlignment="1">
      <alignment vertical="top" wrapText="1"/>
    </xf>
    <xf numFmtId="0" fontId="46" fillId="2" borderId="23" xfId="0" applyFont="1" applyFill="1" applyBorder="1" applyAlignment="1">
      <alignment vertical="center" wrapText="1"/>
    </xf>
    <xf numFmtId="0" fontId="46" fillId="2" borderId="16" xfId="0" applyFont="1" applyFill="1" applyBorder="1" applyAlignment="1">
      <alignment vertical="center" wrapText="1"/>
    </xf>
    <xf numFmtId="1" fontId="45" fillId="0" borderId="0" xfId="43" applyNumberFormat="1" applyFont="1" applyFill="1" applyBorder="1">
      <alignment horizontal="right" vertical="center"/>
    </xf>
    <xf numFmtId="1" fontId="45" fillId="0" borderId="0" xfId="27" applyNumberFormat="1" applyFont="1" applyFill="1" applyBorder="1">
      <alignment horizontal="right" vertical="center"/>
    </xf>
    <xf numFmtId="0" fontId="0" fillId="0" borderId="0" xfId="0" applyAlignment="1">
      <alignment vertical="center" wrapText="1"/>
    </xf>
    <xf numFmtId="0" fontId="46" fillId="2" borderId="9" xfId="0" applyFont="1" applyFill="1" applyBorder="1" applyAlignment="1">
      <alignment vertical="center" wrapText="1"/>
    </xf>
    <xf numFmtId="0" fontId="46" fillId="2" borderId="24" xfId="0" applyFont="1" applyFill="1" applyBorder="1" applyAlignment="1">
      <alignment vertical="center" wrapText="1"/>
    </xf>
    <xf numFmtId="0" fontId="46" fillId="2" borderId="38" xfId="0" applyFont="1" applyFill="1" applyBorder="1" applyAlignment="1">
      <alignment vertical="center" wrapText="1"/>
    </xf>
    <xf numFmtId="0" fontId="46" fillId="2" borderId="0" xfId="38" applyFont="1" applyFill="1" applyBorder="1" applyAlignment="1">
      <alignment horizontal="left" wrapText="1"/>
    </xf>
    <xf numFmtId="0" fontId="45" fillId="2" borderId="38" xfId="38" applyFont="1" applyFill="1" applyBorder="1">
      <alignment horizontal="left"/>
    </xf>
    <xf numFmtId="0" fontId="45" fillId="2" borderId="11" xfId="38" applyFont="1" applyFill="1" applyBorder="1">
      <alignment horizontal="left"/>
    </xf>
    <xf numFmtId="0" fontId="0" fillId="2" borderId="9" xfId="0" applyFill="1" applyBorder="1">
      <alignment vertical="top" wrapText="1"/>
    </xf>
    <xf numFmtId="0" fontId="45" fillId="0" borderId="81" xfId="23" applyFont="1" applyFill="1" applyBorder="1" applyAlignment="1">
      <alignment horizontal="left" vertical="center" indent="1"/>
    </xf>
    <xf numFmtId="0" fontId="46" fillId="11" borderId="21" xfId="38" applyFont="1" applyFill="1" applyBorder="1">
      <alignment horizontal="left"/>
    </xf>
    <xf numFmtId="0" fontId="46" fillId="11" borderId="17" xfId="38" applyFont="1" applyFill="1" applyBorder="1">
      <alignment horizontal="left"/>
    </xf>
    <xf numFmtId="0" fontId="31" fillId="11" borderId="0" xfId="0" applyFont="1" applyFill="1">
      <alignment vertical="top" wrapText="1"/>
    </xf>
    <xf numFmtId="0" fontId="0" fillId="11" borderId="9" xfId="0" applyFill="1" applyBorder="1">
      <alignment vertical="top" wrapText="1"/>
    </xf>
    <xf numFmtId="167" fontId="45" fillId="2" borderId="0" xfId="0" applyNumberFormat="1" applyFont="1" applyFill="1" applyAlignment="1">
      <alignment horizontal="center" vertical="center"/>
    </xf>
    <xf numFmtId="0" fontId="67" fillId="2" borderId="0" xfId="0" applyFont="1" applyFill="1" applyAlignment="1">
      <alignment horizontal="left" vertical="top" indent="2"/>
    </xf>
    <xf numFmtId="0" fontId="93" fillId="0" borderId="0" xfId="41" applyFont="1" applyBorder="1" applyAlignment="1">
      <alignment horizontal="left" vertical="center"/>
    </xf>
    <xf numFmtId="0" fontId="46" fillId="0" borderId="10" xfId="38" applyFont="1" applyFill="1" applyAlignment="1">
      <alignment horizontal="left" wrapText="1"/>
    </xf>
    <xf numFmtId="0" fontId="46" fillId="0" borderId="81" xfId="23" applyFont="1" applyFill="1" applyBorder="1" applyAlignment="1">
      <alignment horizontal="left" vertical="center" indent="1"/>
    </xf>
    <xf numFmtId="0" fontId="26" fillId="0" borderId="10" xfId="0" applyFont="1" applyBorder="1" applyAlignment="1">
      <alignment wrapText="1"/>
    </xf>
    <xf numFmtId="3" fontId="67" fillId="11" borderId="23" xfId="43" applyNumberFormat="1" applyFont="1" applyFill="1" applyBorder="1">
      <alignment horizontal="right" vertical="center"/>
    </xf>
    <xf numFmtId="3" fontId="67" fillId="11" borderId="16" xfId="43" applyNumberFormat="1" applyFont="1" applyFill="1" applyBorder="1">
      <alignment horizontal="right" vertical="center"/>
    </xf>
    <xf numFmtId="3" fontId="67" fillId="11" borderId="0" xfId="43" applyNumberFormat="1" applyFont="1" applyFill="1" applyBorder="1">
      <alignment horizontal="right" vertical="center"/>
    </xf>
    <xf numFmtId="3" fontId="67" fillId="0" borderId="58" xfId="43" applyNumberFormat="1" applyFont="1" applyFill="1" applyBorder="1">
      <alignment horizontal="right" vertical="center"/>
    </xf>
    <xf numFmtId="172" fontId="32" fillId="0" borderId="58" xfId="72" applyNumberFormat="1" applyFont="1" applyFill="1" applyBorder="1" applyAlignment="1">
      <alignment horizontal="right" vertical="center"/>
    </xf>
    <xf numFmtId="172" fontId="67" fillId="0" borderId="82" xfId="72" applyNumberFormat="1" applyFont="1" applyFill="1" applyBorder="1" applyAlignment="1">
      <alignment horizontal="right" vertical="center"/>
    </xf>
    <xf numFmtId="172" fontId="32" fillId="0" borderId="83" xfId="72" applyNumberFormat="1" applyFont="1" applyFill="1" applyBorder="1" applyAlignment="1">
      <alignment horizontal="right" vertical="center"/>
    </xf>
    <xf numFmtId="172" fontId="67" fillId="0" borderId="58" xfId="72" applyNumberFormat="1" applyFont="1" applyFill="1" applyBorder="1" applyAlignment="1">
      <alignment horizontal="right" vertical="center"/>
    </xf>
    <xf numFmtId="0" fontId="45" fillId="0" borderId="0" xfId="0" applyFont="1" applyAlignment="1">
      <alignment vertical="top"/>
    </xf>
    <xf numFmtId="0" fontId="45" fillId="2" borderId="24" xfId="38" applyFont="1" applyFill="1" applyBorder="1" applyAlignment="1">
      <alignment horizontal="left" vertical="center" wrapText="1"/>
    </xf>
    <xf numFmtId="0" fontId="45" fillId="2" borderId="23" xfId="38" applyFont="1" applyFill="1" applyBorder="1" applyAlignment="1">
      <alignment horizontal="left" vertical="center" wrapText="1"/>
    </xf>
    <xf numFmtId="3" fontId="45" fillId="2" borderId="11" xfId="40" applyNumberFormat="1" applyFont="1" applyFill="1" applyAlignment="1">
      <alignment vertical="center"/>
    </xf>
    <xf numFmtId="3" fontId="45" fillId="2" borderId="11" xfId="40" applyNumberFormat="1" applyFont="1" applyFill="1" applyAlignment="1">
      <alignment horizontal="left" vertical="center"/>
    </xf>
    <xf numFmtId="0" fontId="46" fillId="21" borderId="11" xfId="23" applyFont="1" applyFill="1" applyAlignment="1">
      <alignment horizontal="left" vertical="center" wrapText="1"/>
    </xf>
    <xf numFmtId="3" fontId="45" fillId="21" borderId="11" xfId="40" applyNumberFormat="1" applyFont="1" applyFill="1" applyAlignment="1">
      <alignment vertical="center"/>
    </xf>
    <xf numFmtId="3" fontId="45" fillId="21" borderId="11" xfId="40" applyNumberFormat="1" applyFont="1" applyFill="1">
      <alignment horizontal="right" vertical="center"/>
    </xf>
    <xf numFmtId="0" fontId="45" fillId="21" borderId="11" xfId="0" applyFont="1" applyFill="1" applyBorder="1">
      <alignment vertical="top" wrapText="1"/>
    </xf>
    <xf numFmtId="0" fontId="0" fillId="0" borderId="0" xfId="41" applyFont="1" applyBorder="1">
      <alignment horizontal="left" vertical="top" wrapText="1"/>
    </xf>
    <xf numFmtId="0" fontId="82" fillId="0" borderId="0" xfId="0" applyFont="1">
      <alignment vertical="top" wrapText="1"/>
    </xf>
    <xf numFmtId="0" fontId="81" fillId="0" borderId="0" xfId="41" applyFont="1" applyBorder="1" applyAlignment="1">
      <alignment horizontal="left" vertical="center" wrapText="1"/>
    </xf>
    <xf numFmtId="0" fontId="45" fillId="0" borderId="84" xfId="0" applyFont="1" applyBorder="1" applyAlignment="1">
      <alignment horizontal="left" vertical="top" wrapText="1"/>
    </xf>
    <xf numFmtId="3" fontId="45" fillId="2" borderId="84" xfId="40" applyNumberFormat="1" applyFont="1" applyFill="1" applyBorder="1" applyAlignment="1">
      <alignment vertical="center"/>
    </xf>
    <xf numFmtId="0" fontId="45" fillId="2" borderId="84" xfId="0" applyFont="1" applyFill="1" applyBorder="1" applyAlignment="1">
      <alignment horizontal="left" vertical="top" wrapText="1" indent="2"/>
    </xf>
    <xf numFmtId="3" fontId="45" fillId="2" borderId="76" xfId="40" applyNumberFormat="1" applyFont="1" applyFill="1" applyBorder="1" applyAlignment="1">
      <alignment vertical="center"/>
    </xf>
    <xf numFmtId="3" fontId="45" fillId="2" borderId="76" xfId="40" applyNumberFormat="1" applyFont="1" applyFill="1" applyBorder="1" applyAlignment="1">
      <alignment horizontal="left" vertical="center"/>
    </xf>
    <xf numFmtId="3" fontId="45" fillId="2" borderId="78" xfId="40" applyNumberFormat="1" applyFont="1" applyFill="1" applyBorder="1" applyAlignment="1">
      <alignment vertical="center"/>
    </xf>
    <xf numFmtId="3" fontId="45" fillId="2" borderId="78" xfId="40" applyNumberFormat="1" applyFont="1" applyFill="1" applyBorder="1" applyAlignment="1">
      <alignment horizontal="left" vertical="center"/>
    </xf>
    <xf numFmtId="0" fontId="0" fillId="0" borderId="11" xfId="23" applyFont="1" applyFill="1" applyAlignment="1">
      <alignment horizontal="left" vertical="center"/>
    </xf>
    <xf numFmtId="0" fontId="0" fillId="0" borderId="11" xfId="23" quotePrefix="1" applyFont="1" applyFill="1" applyAlignment="1">
      <alignment horizontal="left" vertical="center"/>
    </xf>
    <xf numFmtId="0" fontId="0" fillId="0" borderId="11" xfId="23" applyFont="1" applyAlignment="1">
      <alignment horizontal="left" vertical="center"/>
    </xf>
    <xf numFmtId="0" fontId="31" fillId="0" borderId="11" xfId="23" applyAlignment="1">
      <alignment horizontal="left" vertical="center"/>
    </xf>
    <xf numFmtId="0" fontId="31" fillId="0" borderId="11" xfId="23" applyFill="1" applyAlignment="1">
      <alignment horizontal="left" vertical="center"/>
    </xf>
    <xf numFmtId="0" fontId="0" fillId="0" borderId="9" xfId="41" quotePrefix="1" applyFont="1" applyAlignment="1">
      <alignment horizontal="left" vertical="center"/>
    </xf>
    <xf numFmtId="0" fontId="46" fillId="0" borderId="14" xfId="0" applyFont="1" applyBorder="1" applyAlignment="1">
      <alignment horizontal="right" wrapText="1"/>
    </xf>
    <xf numFmtId="0" fontId="46" fillId="0" borderId="14" xfId="0" applyFont="1" applyBorder="1" applyAlignment="1">
      <alignment wrapText="1"/>
    </xf>
    <xf numFmtId="0" fontId="0" fillId="2" borderId="16" xfId="38" applyFont="1" applyFill="1" applyBorder="1" applyAlignment="1">
      <alignment horizontal="left" vertical="center" wrapText="1"/>
    </xf>
    <xf numFmtId="1" fontId="31" fillId="2" borderId="39" xfId="26" applyNumberFormat="1" applyBorder="1">
      <alignment horizontal="right" vertical="center"/>
    </xf>
    <xf numFmtId="167" fontId="45" fillId="14" borderId="8" xfId="46" applyFont="1" applyBorder="1" applyAlignment="1">
      <alignment horizontal="right" vertical="center"/>
    </xf>
    <xf numFmtId="0" fontId="45" fillId="0" borderId="35" xfId="41" applyFont="1" applyBorder="1" applyAlignment="1">
      <alignment horizontal="left" vertical="center" wrapText="1"/>
    </xf>
    <xf numFmtId="0" fontId="81" fillId="2" borderId="0" xfId="31" applyFont="1" applyAlignment="1">
      <alignment horizontal="left" vertical="top" wrapText="1"/>
    </xf>
    <xf numFmtId="0" fontId="85" fillId="2" borderId="0" xfId="31" applyFont="1" applyAlignment="1">
      <alignment horizontal="left" vertical="top" wrapText="1"/>
    </xf>
    <xf numFmtId="0" fontId="129" fillId="2" borderId="0" xfId="6" applyFont="1" applyFill="1" applyBorder="1" applyAlignment="1">
      <alignment horizontal="left" vertical="center" wrapText="1"/>
    </xf>
    <xf numFmtId="0" fontId="129" fillId="2" borderId="0" xfId="6" applyFont="1" applyFill="1" applyBorder="1" applyAlignment="1">
      <alignment horizontal="left" vertical="center"/>
    </xf>
    <xf numFmtId="0" fontId="32" fillId="0" borderId="0" xfId="0" applyFont="1" applyAlignment="1">
      <alignment horizontal="center" vertical="center" wrapText="1"/>
    </xf>
    <xf numFmtId="0" fontId="129" fillId="2" borderId="21" xfId="6" applyFont="1" applyFill="1" applyBorder="1" applyAlignment="1">
      <alignment horizontal="left" vertical="center" wrapText="1"/>
    </xf>
    <xf numFmtId="0" fontId="129" fillId="2" borderId="11" xfId="6" applyFont="1" applyFill="1" applyBorder="1" applyAlignment="1">
      <alignment horizontal="left" vertical="center" wrapText="1"/>
    </xf>
    <xf numFmtId="0" fontId="129" fillId="2" borderId="12" xfId="6" applyFont="1" applyFill="1" applyBorder="1" applyAlignment="1">
      <alignment horizontal="left" vertical="center" wrapText="1"/>
    </xf>
    <xf numFmtId="0" fontId="129" fillId="2" borderId="9" xfId="6" applyFont="1" applyFill="1" applyBorder="1" applyAlignment="1">
      <alignment horizontal="left" vertical="center" wrapText="1"/>
    </xf>
    <xf numFmtId="0" fontId="0" fillId="0" borderId="23" xfId="42" applyFont="1" applyBorder="1" applyAlignment="1">
      <alignment vertical="center" wrapText="1"/>
    </xf>
    <xf numFmtId="0" fontId="0" fillId="0" borderId="11" xfId="42" applyFont="1" applyBorder="1" applyAlignment="1">
      <alignment vertical="center" wrapText="1"/>
    </xf>
    <xf numFmtId="0" fontId="0" fillId="0" borderId="43" xfId="42" applyFont="1" applyBorder="1" applyAlignment="1">
      <alignment vertical="center" wrapText="1"/>
    </xf>
    <xf numFmtId="169" fontId="0" fillId="2" borderId="24" xfId="26" applyNumberFormat="1" applyFont="1" applyBorder="1">
      <alignment horizontal="right" vertical="center"/>
    </xf>
    <xf numFmtId="169" fontId="0" fillId="2" borderId="23" xfId="26" applyNumberFormat="1" applyFont="1" applyBorder="1">
      <alignment horizontal="right" vertical="center"/>
    </xf>
    <xf numFmtId="3" fontId="0" fillId="2" borderId="23" xfId="26" applyNumberFormat="1" applyFont="1" applyBorder="1">
      <alignment horizontal="right" vertical="center"/>
    </xf>
    <xf numFmtId="3" fontId="0" fillId="2" borderId="16" xfId="26" applyNumberFormat="1" applyFont="1" applyBorder="1">
      <alignment horizontal="right" vertical="center"/>
    </xf>
    <xf numFmtId="169" fontId="67" fillId="0" borderId="0" xfId="40" applyNumberFormat="1" applyFont="1" applyFill="1" applyBorder="1">
      <alignment horizontal="right" vertical="center"/>
    </xf>
    <xf numFmtId="0" fontId="0" fillId="0" borderId="0" xfId="23" applyFont="1" applyFill="1" applyBorder="1">
      <alignment horizontal="left" vertical="top" wrapText="1"/>
    </xf>
    <xf numFmtId="3" fontId="0" fillId="0" borderId="0" xfId="23" applyNumberFormat="1" applyFont="1" applyFill="1" applyBorder="1" applyAlignment="1">
      <alignment horizontal="right" vertical="center" wrapText="1"/>
    </xf>
    <xf numFmtId="167" fontId="0" fillId="2" borderId="0" xfId="40" applyFont="1" applyFill="1" applyBorder="1">
      <alignment horizontal="right" vertical="center"/>
    </xf>
    <xf numFmtId="167" fontId="0" fillId="14" borderId="0" xfId="46" applyFont="1" applyBorder="1" applyAlignment="1">
      <alignment horizontal="right" vertical="center"/>
    </xf>
    <xf numFmtId="0" fontId="130" fillId="0" borderId="11" xfId="23" applyFont="1" applyFill="1" applyAlignment="1">
      <alignment horizontal="left" vertical="center"/>
    </xf>
    <xf numFmtId="0" fontId="130" fillId="0" borderId="16" xfId="41" applyFont="1" applyBorder="1" applyAlignment="1">
      <alignment horizontal="left" vertical="center"/>
    </xf>
    <xf numFmtId="0" fontId="0" fillId="0" borderId="42" xfId="23" applyFont="1" applyFill="1" applyBorder="1" applyAlignment="1">
      <alignment horizontal="left" vertical="center" wrapText="1"/>
    </xf>
    <xf numFmtId="0" fontId="0" fillId="2" borderId="0" xfId="6" applyFont="1" applyFill="1">
      <alignment horizontal="left"/>
    </xf>
    <xf numFmtId="0" fontId="32" fillId="2" borderId="0" xfId="38" applyFill="1" applyBorder="1" applyAlignment="1">
      <alignment vertical="center" wrapText="1"/>
    </xf>
    <xf numFmtId="0" fontId="32" fillId="2" borderId="10" xfId="38" applyFill="1" applyAlignment="1">
      <alignment vertical="center" wrapText="1"/>
    </xf>
    <xf numFmtId="0" fontId="129" fillId="2" borderId="16" xfId="6" applyFont="1" applyFill="1" applyBorder="1" applyAlignment="1">
      <alignment horizontal="left" vertical="center" wrapText="1"/>
    </xf>
    <xf numFmtId="0" fontId="32" fillId="0" borderId="0" xfId="38" applyFill="1" applyBorder="1" applyAlignment="1">
      <alignment horizontal="left" vertical="center"/>
    </xf>
    <xf numFmtId="0" fontId="129" fillId="2" borderId="24" xfId="6" applyFont="1" applyFill="1" applyBorder="1" applyAlignment="1">
      <alignment horizontal="left" vertical="center" wrapText="1"/>
    </xf>
    <xf numFmtId="0" fontId="100" fillId="2" borderId="0" xfId="0" applyFont="1" applyFill="1" applyAlignment="1">
      <alignment horizontal="left" vertical="top" wrapText="1"/>
    </xf>
    <xf numFmtId="0" fontId="32" fillId="2" borderId="10" xfId="38" applyFill="1" applyAlignment="1">
      <alignment vertical="center"/>
    </xf>
    <xf numFmtId="0" fontId="32" fillId="0" borderId="10" xfId="42" applyAlignment="1">
      <alignment vertical="center" wrapText="1"/>
    </xf>
    <xf numFmtId="0" fontId="0" fillId="2" borderId="23" xfId="0" applyFill="1" applyBorder="1">
      <alignment vertical="top" wrapText="1"/>
    </xf>
    <xf numFmtId="0" fontId="0" fillId="2" borderId="16" xfId="0" applyFill="1" applyBorder="1">
      <alignment vertical="top" wrapText="1"/>
    </xf>
    <xf numFmtId="0" fontId="26" fillId="11" borderId="0" xfId="0" applyFont="1" applyFill="1" applyAlignment="1">
      <alignment horizontal="left" vertical="center" wrapText="1"/>
    </xf>
    <xf numFmtId="0" fontId="0" fillId="0" borderId="23" xfId="41" applyFont="1" applyBorder="1" applyAlignment="1">
      <alignment vertical="center" wrapText="1"/>
    </xf>
    <xf numFmtId="3" fontId="0" fillId="0" borderId="23" xfId="40" applyNumberFormat="1" applyFont="1" applyFill="1" applyBorder="1">
      <alignment horizontal="right" vertical="center"/>
    </xf>
    <xf numFmtId="3" fontId="0" fillId="0" borderId="23" xfId="26" applyNumberFormat="1" applyFont="1" applyFill="1" applyBorder="1">
      <alignment horizontal="right" vertical="center"/>
    </xf>
    <xf numFmtId="0" fontId="82" fillId="2" borderId="0" xfId="31" applyFont="1" applyAlignment="1">
      <alignment vertical="top" wrapText="1"/>
    </xf>
    <xf numFmtId="0" fontId="0" fillId="0" borderId="8" xfId="23" applyFont="1" applyFill="1" applyBorder="1" applyAlignment="1">
      <alignment horizontal="left" vertical="center" wrapText="1"/>
    </xf>
    <xf numFmtId="0" fontId="82" fillId="0" borderId="0" xfId="0" applyFont="1" applyAlignment="1">
      <alignment horizontal="left" vertical="top" wrapText="1"/>
    </xf>
    <xf numFmtId="0" fontId="45" fillId="2" borderId="23" xfId="0" applyFont="1" applyFill="1" applyBorder="1" applyAlignment="1">
      <alignment horizontal="left" vertical="top" wrapText="1"/>
    </xf>
    <xf numFmtId="0" fontId="45" fillId="2" borderId="78" xfId="0" applyFont="1" applyFill="1" applyBorder="1" applyAlignment="1">
      <alignment horizontal="left" vertical="top" wrapText="1"/>
    </xf>
    <xf numFmtId="0" fontId="45" fillId="2" borderId="76" xfId="0" applyFont="1" applyFill="1" applyBorder="1" applyAlignment="1">
      <alignment horizontal="left" vertical="top" wrapText="1"/>
    </xf>
    <xf numFmtId="0" fontId="45" fillId="2" borderId="12" xfId="0" applyFont="1" applyFill="1" applyBorder="1" applyAlignment="1">
      <alignment horizontal="left" vertical="top" wrapText="1"/>
    </xf>
    <xf numFmtId="0" fontId="45" fillId="2" borderId="84" xfId="0" applyFont="1" applyFill="1" applyBorder="1" applyAlignment="1">
      <alignment horizontal="left" vertical="top" wrapText="1"/>
    </xf>
    <xf numFmtId="0" fontId="45" fillId="2" borderId="11" xfId="0" applyFont="1" applyFill="1" applyBorder="1" applyAlignment="1">
      <alignment horizontal="left" vertical="top" wrapText="1"/>
    </xf>
    <xf numFmtId="3" fontId="45" fillId="2" borderId="23" xfId="40" applyNumberFormat="1" applyFont="1" applyFill="1" applyBorder="1" applyAlignment="1">
      <alignment horizontal="left" vertical="center"/>
    </xf>
    <xf numFmtId="0" fontId="46" fillId="0" borderId="10" xfId="42" applyFont="1" applyAlignment="1">
      <alignment wrapText="1"/>
    </xf>
    <xf numFmtId="3" fontId="45" fillId="2" borderId="12" xfId="40" applyNumberFormat="1" applyFont="1" applyFill="1" applyBorder="1" applyAlignment="1">
      <alignment horizontal="left" vertical="center"/>
    </xf>
    <xf numFmtId="0" fontId="26" fillId="11" borderId="9" xfId="0" applyFont="1" applyFill="1" applyBorder="1" applyAlignment="1">
      <alignment horizontal="left" vertical="center" wrapText="1"/>
    </xf>
    <xf numFmtId="0" fontId="120" fillId="17" borderId="0" xfId="0" applyFont="1" applyFill="1" applyAlignment="1">
      <alignment horizontal="left" vertical="center" wrapText="1"/>
    </xf>
    <xf numFmtId="0" fontId="120" fillId="17" borderId="18" xfId="0" applyFont="1" applyFill="1" applyBorder="1" applyAlignment="1">
      <alignment horizontal="left" vertical="center" wrapText="1"/>
    </xf>
    <xf numFmtId="0" fontId="32" fillId="11" borderId="9" xfId="0" applyFont="1" applyFill="1" applyBorder="1" applyAlignment="1">
      <alignment horizontal="left" vertical="center" wrapText="1"/>
    </xf>
    <xf numFmtId="0" fontId="31" fillId="2" borderId="0" xfId="39" applyFont="1" applyFill="1" applyAlignment="1">
      <alignment horizontal="left" vertical="center" wrapText="1"/>
    </xf>
    <xf numFmtId="0" fontId="120" fillId="17" borderId="21" xfId="0" applyFont="1" applyFill="1" applyBorder="1" applyAlignment="1">
      <alignment horizontal="left" vertical="center" wrapText="1"/>
    </xf>
    <xf numFmtId="0" fontId="0" fillId="2" borderId="0" xfId="0" applyFill="1">
      <alignment vertical="top" wrapText="1"/>
    </xf>
    <xf numFmtId="0" fontId="130" fillId="17" borderId="0" xfId="0" applyFont="1" applyFill="1">
      <alignment vertical="top" wrapText="1"/>
    </xf>
    <xf numFmtId="0" fontId="46" fillId="0" borderId="10" xfId="38" applyFont="1" applyFill="1" applyAlignment="1">
      <alignment horizontal="right" vertical="top"/>
    </xf>
    <xf numFmtId="0" fontId="45" fillId="19" borderId="9" xfId="0" applyFont="1" applyFill="1" applyBorder="1" applyAlignment="1">
      <alignment vertical="center" wrapText="1"/>
    </xf>
    <xf numFmtId="0" fontId="76" fillId="0" borderId="0" xfId="41" applyFont="1" applyBorder="1" applyAlignment="1">
      <alignment horizontal="right" vertical="center"/>
    </xf>
    <xf numFmtId="0" fontId="46" fillId="0" borderId="10" xfId="38" applyFont="1" applyFill="1" applyAlignment="1">
      <alignment horizontal="left" vertical="top"/>
    </xf>
    <xf numFmtId="0" fontId="45" fillId="0" borderId="11" xfId="23" applyFont="1" applyFill="1" applyAlignment="1">
      <alignment horizontal="right" vertical="center" wrapText="1"/>
    </xf>
    <xf numFmtId="167" fontId="45" fillId="2" borderId="11" xfId="32" applyNumberFormat="1" applyFont="1" applyAlignment="1">
      <alignment horizontal="right" vertical="center"/>
    </xf>
    <xf numFmtId="167" fontId="45" fillId="0" borderId="11" xfId="23" applyNumberFormat="1" applyFont="1" applyFill="1" applyAlignment="1">
      <alignment horizontal="right" vertical="center" wrapText="1"/>
    </xf>
    <xf numFmtId="0" fontId="45" fillId="0" borderId="16" xfId="41" applyFont="1" applyBorder="1" applyAlignment="1">
      <alignment horizontal="right" vertical="center"/>
    </xf>
    <xf numFmtId="0" fontId="45" fillId="0" borderId="16" xfId="41" applyFont="1" applyBorder="1" applyAlignment="1">
      <alignment horizontal="right" vertical="center" wrapText="1"/>
    </xf>
    <xf numFmtId="167" fontId="45" fillId="2" borderId="16" xfId="32" applyNumberFormat="1" applyFont="1" applyBorder="1" applyAlignment="1">
      <alignment horizontal="right" vertical="center"/>
    </xf>
    <xf numFmtId="0" fontId="45" fillId="2" borderId="0" xfId="23" applyFont="1" applyFill="1" applyBorder="1">
      <alignment horizontal="left" vertical="top" wrapText="1"/>
    </xf>
    <xf numFmtId="0" fontId="46" fillId="0" borderId="0" xfId="32" applyFont="1" applyFill="1" applyBorder="1" applyAlignment="1">
      <alignment horizontal="right"/>
    </xf>
    <xf numFmtId="0" fontId="46" fillId="2" borderId="0" xfId="32" applyFont="1" applyBorder="1"/>
    <xf numFmtId="167" fontId="45" fillId="2" borderId="11" xfId="40" applyFont="1" applyFill="1">
      <alignment horizontal="right" vertical="center"/>
    </xf>
    <xf numFmtId="0" fontId="49" fillId="2" borderId="14" xfId="0" applyFont="1" applyFill="1" applyBorder="1" applyAlignment="1">
      <alignment vertical="center"/>
    </xf>
    <xf numFmtId="0" fontId="49" fillId="2" borderId="14" xfId="0" applyFont="1" applyFill="1" applyBorder="1" applyAlignment="1">
      <alignment horizontal="right" vertical="center"/>
    </xf>
    <xf numFmtId="0" fontId="49" fillId="2" borderId="14" xfId="0" applyFont="1" applyFill="1" applyBorder="1" applyAlignment="1">
      <alignment horizontal="right" vertical="center" wrapText="1"/>
    </xf>
    <xf numFmtId="0" fontId="45" fillId="14" borderId="11" xfId="23" applyFont="1" applyFill="1" applyAlignment="1">
      <alignment horizontal="left" vertical="center" wrapText="1"/>
    </xf>
    <xf numFmtId="0" fontId="45" fillId="14" borderId="37" xfId="23" applyFont="1" applyFill="1" applyBorder="1" applyAlignment="1">
      <alignment horizontal="right" vertical="center" wrapText="1"/>
    </xf>
    <xf numFmtId="167" fontId="45" fillId="14" borderId="11" xfId="23" applyNumberFormat="1" applyFont="1" applyFill="1" applyAlignment="1">
      <alignment horizontal="right" vertical="center" wrapText="1"/>
    </xf>
    <xf numFmtId="0" fontId="45" fillId="14" borderId="11" xfId="23" applyFont="1" applyFill="1" applyAlignment="1">
      <alignment horizontal="right" vertical="center" wrapText="1"/>
    </xf>
    <xf numFmtId="169" fontId="45" fillId="14" borderId="23" xfId="23" applyNumberFormat="1" applyFont="1" applyFill="1" applyBorder="1" applyAlignment="1">
      <alignment horizontal="right" vertical="center" wrapText="1"/>
    </xf>
    <xf numFmtId="167" fontId="45" fillId="14" borderId="23" xfId="23" applyNumberFormat="1" applyFont="1" applyFill="1" applyBorder="1" applyAlignment="1">
      <alignment horizontal="right" vertical="center" wrapText="1"/>
    </xf>
    <xf numFmtId="3" fontId="44" fillId="2" borderId="24" xfId="40" applyNumberFormat="1" applyFont="1" applyFill="1" applyBorder="1">
      <alignment horizontal="right" vertical="center"/>
    </xf>
    <xf numFmtId="3" fontId="44" fillId="2" borderId="12" xfId="40" applyNumberFormat="1" applyFont="1" applyFill="1" applyBorder="1">
      <alignment horizontal="right" vertical="center"/>
    </xf>
    <xf numFmtId="169" fontId="44" fillId="2" borderId="16" xfId="40" applyNumberFormat="1" applyFont="1" applyFill="1" applyBorder="1">
      <alignment horizontal="right" vertical="center"/>
    </xf>
    <xf numFmtId="0" fontId="120" fillId="17" borderId="18" xfId="0" applyFont="1" applyFill="1" applyBorder="1" applyAlignment="1">
      <alignment horizontal="right" vertical="center"/>
    </xf>
    <xf numFmtId="0" fontId="120" fillId="17" borderId="64" xfId="0" applyFont="1" applyFill="1" applyBorder="1" applyAlignment="1">
      <alignment horizontal="right" vertical="center"/>
    </xf>
    <xf numFmtId="0" fontId="120" fillId="17" borderId="85" xfId="0" applyFont="1" applyFill="1" applyBorder="1" applyAlignment="1">
      <alignment horizontal="right" vertical="center"/>
    </xf>
    <xf numFmtId="0" fontId="120" fillId="17" borderId="86" xfId="0" applyFont="1" applyFill="1" applyBorder="1" applyAlignment="1">
      <alignment horizontal="left" vertical="center" wrapText="1"/>
    </xf>
    <xf numFmtId="0" fontId="120" fillId="17" borderId="87" xfId="0" applyFont="1" applyFill="1" applyBorder="1" applyAlignment="1">
      <alignment horizontal="left" vertical="center" wrapText="1"/>
    </xf>
    <xf numFmtId="0" fontId="120" fillId="17" borderId="88" xfId="0" applyFont="1" applyFill="1" applyBorder="1" applyAlignment="1">
      <alignment horizontal="left" vertical="center" wrapText="1"/>
    </xf>
    <xf numFmtId="3" fontId="120" fillId="17" borderId="89" xfId="0" applyNumberFormat="1" applyFont="1" applyFill="1" applyBorder="1" applyAlignment="1">
      <alignment horizontal="right" vertical="center" wrapText="1"/>
    </xf>
    <xf numFmtId="172" fontId="45" fillId="18" borderId="0" xfId="72" applyNumberFormat="1" applyFont="1" applyFill="1" applyBorder="1" applyAlignment="1">
      <alignment horizontal="left" vertical="center" wrapText="1"/>
    </xf>
    <xf numFmtId="172" fontId="45" fillId="18" borderId="0" xfId="72" applyNumberFormat="1" applyFont="1" applyFill="1" applyBorder="1" applyAlignment="1">
      <alignment horizontal="center" vertical="center" wrapText="1"/>
    </xf>
    <xf numFmtId="172" fontId="45" fillId="18" borderId="90" xfId="72" applyNumberFormat="1" applyFont="1" applyFill="1" applyBorder="1" applyAlignment="1">
      <alignment horizontal="left" vertical="center" wrapText="1"/>
    </xf>
    <xf numFmtId="172" fontId="45" fillId="18" borderId="90" xfId="72" applyNumberFormat="1" applyFont="1" applyFill="1" applyBorder="1" applyAlignment="1">
      <alignment horizontal="center" vertical="center" wrapText="1"/>
    </xf>
    <xf numFmtId="172" fontId="45" fillId="18" borderId="92" xfId="72" applyNumberFormat="1" applyFont="1" applyFill="1" applyBorder="1" applyAlignment="1">
      <alignment horizontal="left" vertical="center" wrapText="1"/>
    </xf>
    <xf numFmtId="172" fontId="45" fillId="18" borderId="92" xfId="72" applyNumberFormat="1" applyFont="1" applyFill="1" applyBorder="1" applyAlignment="1">
      <alignment horizontal="center" vertical="center" wrapText="1"/>
    </xf>
    <xf numFmtId="1" fontId="45" fillId="0" borderId="11" xfId="40" applyNumberFormat="1" applyFont="1" applyFill="1">
      <alignment horizontal="right" vertical="center"/>
    </xf>
    <xf numFmtId="1" fontId="45" fillId="0" borderId="8" xfId="43" applyNumberFormat="1" applyFont="1" applyFill="1">
      <alignment horizontal="right" vertical="center"/>
    </xf>
    <xf numFmtId="172" fontId="0" fillId="2" borderId="0" xfId="0" applyNumberFormat="1" applyFill="1">
      <alignment vertical="top" wrapText="1"/>
    </xf>
    <xf numFmtId="167" fontId="62" fillId="2" borderId="18" xfId="0" applyNumberFormat="1" applyFont="1" applyFill="1" applyBorder="1" applyAlignment="1">
      <alignment horizontal="right" vertical="center"/>
    </xf>
    <xf numFmtId="167" fontId="62" fillId="2" borderId="19" xfId="0" applyNumberFormat="1" applyFont="1" applyFill="1" applyBorder="1" applyAlignment="1">
      <alignment horizontal="right" vertical="center"/>
    </xf>
    <xf numFmtId="167" fontId="137" fillId="2" borderId="18" xfId="0" applyNumberFormat="1" applyFont="1" applyFill="1" applyBorder="1" applyAlignment="1">
      <alignment horizontal="right" vertical="center"/>
    </xf>
    <xf numFmtId="167" fontId="137" fillId="2" borderId="19" xfId="0" applyNumberFormat="1" applyFont="1" applyFill="1" applyBorder="1" applyAlignment="1">
      <alignment horizontal="right" vertical="center"/>
    </xf>
    <xf numFmtId="1" fontId="45" fillId="2" borderId="93" xfId="40" applyNumberFormat="1" applyFont="1" applyFill="1" applyBorder="1" applyAlignment="1">
      <alignment horizontal="left" vertical="center"/>
    </xf>
    <xf numFmtId="0" fontId="0" fillId="0" borderId="0" xfId="0" applyAlignment="1">
      <alignment vertical="top"/>
    </xf>
    <xf numFmtId="0" fontId="138" fillId="2" borderId="0" xfId="76">
      <alignment vertical="top" wrapText="1"/>
    </xf>
    <xf numFmtId="0" fontId="0" fillId="2" borderId="76" xfId="23" applyFont="1" applyFill="1" applyBorder="1" applyAlignment="1">
      <alignment horizontal="left" vertical="center" wrapText="1"/>
    </xf>
    <xf numFmtId="0" fontId="46" fillId="17" borderId="0" xfId="0" applyFont="1" applyFill="1" applyAlignment="1">
      <alignment vertical="top"/>
    </xf>
    <xf numFmtId="0" fontId="45" fillId="26" borderId="24" xfId="0" applyFont="1" applyFill="1" applyBorder="1" applyAlignment="1">
      <alignment vertical="center" wrapText="1"/>
    </xf>
    <xf numFmtId="0" fontId="45" fillId="28" borderId="16" xfId="0" applyFont="1" applyFill="1" applyBorder="1" applyAlignment="1">
      <alignment vertical="center" wrapText="1"/>
    </xf>
    <xf numFmtId="0" fontId="46" fillId="17" borderId="0" xfId="0" applyFont="1" applyFill="1" applyAlignment="1">
      <alignment horizontal="right" vertical="top"/>
    </xf>
    <xf numFmtId="0" fontId="45" fillId="0" borderId="16" xfId="0" applyFont="1" applyBorder="1">
      <alignment vertical="top" wrapText="1"/>
    </xf>
    <xf numFmtId="0" fontId="0" fillId="0" borderId="39" xfId="23" applyFont="1" applyBorder="1" applyAlignment="1">
      <alignment horizontal="left" vertical="center" wrapText="1"/>
    </xf>
    <xf numFmtId="3" fontId="81" fillId="0" borderId="0" xfId="41" applyNumberFormat="1" applyFont="1" applyBorder="1" applyAlignment="1">
      <alignment horizontal="left" vertical="center" wrapText="1"/>
    </xf>
    <xf numFmtId="0" fontId="28" fillId="2" borderId="0" xfId="6" applyFont="1" applyFill="1" applyAlignment="1">
      <alignment vertical="center"/>
    </xf>
    <xf numFmtId="167" fontId="0" fillId="0" borderId="8" xfId="25" applyNumberFormat="1" applyFont="1" applyAlignment="1">
      <alignment horizontal="right" vertical="center"/>
    </xf>
    <xf numFmtId="167" fontId="0" fillId="14" borderId="8" xfId="27" applyFont="1">
      <alignment horizontal="right" vertical="center"/>
    </xf>
    <xf numFmtId="0" fontId="0" fillId="2" borderId="0" xfId="23" applyFont="1" applyFill="1" applyBorder="1" applyAlignment="1">
      <alignment horizontal="right" vertical="center" wrapText="1"/>
    </xf>
    <xf numFmtId="0" fontId="0" fillId="2" borderId="0" xfId="38" applyFont="1" applyFill="1" applyBorder="1" applyAlignment="1">
      <alignment horizontal="left" vertical="center" wrapText="1"/>
    </xf>
    <xf numFmtId="0" fontId="0" fillId="0" borderId="0" xfId="42" applyFont="1" applyBorder="1" applyAlignment="1">
      <alignment vertical="center" wrapText="1"/>
    </xf>
    <xf numFmtId="0" fontId="67" fillId="0" borderId="0" xfId="42" applyFont="1" applyBorder="1" applyAlignment="1">
      <alignment horizontal="right" vertical="center" wrapText="1"/>
    </xf>
    <xf numFmtId="0" fontId="31" fillId="0" borderId="0" xfId="0" applyFont="1" applyAlignment="1">
      <alignment horizontal="left" vertical="top" wrapText="1"/>
    </xf>
    <xf numFmtId="0" fontId="67" fillId="0" borderId="0" xfId="0" applyFont="1" applyAlignment="1">
      <alignment horizontal="left" vertical="top" wrapText="1"/>
    </xf>
    <xf numFmtId="0" fontId="31" fillId="0" borderId="21" xfId="23" applyBorder="1" applyAlignment="1">
      <alignment horizontal="left" vertical="center" wrapText="1"/>
    </xf>
    <xf numFmtId="0" fontId="31" fillId="0" borderId="21" xfId="23" applyBorder="1" applyAlignment="1">
      <alignment horizontal="right" vertical="center" wrapText="1"/>
    </xf>
    <xf numFmtId="0" fontId="0" fillId="0" borderId="23" xfId="0" applyBorder="1" applyAlignment="1">
      <alignment horizontal="left" vertical="center" wrapText="1"/>
    </xf>
    <xf numFmtId="167" fontId="31" fillId="0" borderId="23" xfId="0" applyNumberFormat="1" applyFont="1" applyBorder="1" applyAlignment="1">
      <alignment horizontal="right" vertical="center" wrapText="1"/>
    </xf>
    <xf numFmtId="0" fontId="31" fillId="0" borderId="0" xfId="0" applyFont="1" applyAlignment="1">
      <alignment horizontal="left" vertical="center" wrapText="1"/>
    </xf>
    <xf numFmtId="0" fontId="0" fillId="0" borderId="16" xfId="0" applyBorder="1" applyAlignment="1">
      <alignment horizontal="left" vertical="center" wrapText="1"/>
    </xf>
    <xf numFmtId="167" fontId="31" fillId="0" borderId="16" xfId="0" applyNumberFormat="1" applyFont="1" applyBorder="1" applyAlignment="1">
      <alignment horizontal="right" vertical="center" wrapText="1"/>
    </xf>
    <xf numFmtId="0" fontId="23" fillId="0" borderId="0" xfId="0" applyFont="1">
      <alignment vertical="top" wrapText="1"/>
    </xf>
    <xf numFmtId="0" fontId="77" fillId="0" borderId="0" xfId="0" applyFont="1" applyAlignment="1">
      <alignment horizontal="left" vertical="top" wrapText="1"/>
    </xf>
    <xf numFmtId="0" fontId="23" fillId="0" borderId="0" xfId="0" applyFont="1" applyAlignment="1">
      <alignment vertical="center" wrapText="1"/>
    </xf>
    <xf numFmtId="3" fontId="0" fillId="0" borderId="23" xfId="0" applyNumberFormat="1" applyBorder="1" applyAlignment="1">
      <alignment horizontal="right" vertical="center" wrapText="1"/>
    </xf>
    <xf numFmtId="0" fontId="77" fillId="0" borderId="0" xfId="0" applyFont="1" applyAlignment="1">
      <alignment horizontal="left" vertical="center" wrapText="1"/>
    </xf>
    <xf numFmtId="0" fontId="31" fillId="0" borderId="12" xfId="0" applyFont="1" applyBorder="1" applyAlignment="1">
      <alignment horizontal="left" vertical="center" wrapText="1"/>
    </xf>
    <xf numFmtId="0" fontId="0" fillId="0" borderId="12" xfId="0" applyBorder="1" applyAlignment="1">
      <alignment horizontal="right" vertical="center" wrapText="1"/>
    </xf>
    <xf numFmtId="0" fontId="0" fillId="0" borderId="23" xfId="0" applyBorder="1" applyAlignment="1">
      <alignment horizontal="right" vertical="center" wrapText="1"/>
    </xf>
    <xf numFmtId="0" fontId="0" fillId="0" borderId="16" xfId="0" applyBorder="1" applyAlignment="1">
      <alignment horizontal="right" vertical="center" wrapText="1"/>
    </xf>
    <xf numFmtId="167" fontId="0" fillId="0" borderId="0" xfId="0" applyNumberFormat="1">
      <alignment vertical="top" wrapText="1"/>
    </xf>
    <xf numFmtId="170" fontId="81" fillId="2" borderId="0" xfId="73" applyNumberFormat="1" applyFont="1" applyFill="1" applyAlignment="1">
      <alignment horizontal="left" vertical="top" wrapText="1"/>
    </xf>
    <xf numFmtId="0" fontId="92" fillId="2" borderId="0" xfId="31" applyFont="1" applyAlignment="1">
      <alignment horizontal="left" vertical="top" wrapText="1"/>
    </xf>
    <xf numFmtId="0" fontId="31" fillId="2" borderId="0" xfId="78">
      <alignment vertical="top" wrapText="1"/>
    </xf>
    <xf numFmtId="3" fontId="0" fillId="0" borderId="0" xfId="0" applyNumberFormat="1">
      <alignment vertical="top" wrapText="1"/>
    </xf>
    <xf numFmtId="0" fontId="101" fillId="17" borderId="94" xfId="0" applyFont="1" applyFill="1" applyBorder="1" applyAlignment="1">
      <alignment horizontal="right" wrapText="1"/>
    </xf>
    <xf numFmtId="0" fontId="32" fillId="0" borderId="0" xfId="78" applyFont="1" applyFill="1" applyAlignment="1">
      <alignment vertical="center" wrapText="1"/>
    </xf>
    <xf numFmtId="2" fontId="67" fillId="17" borderId="0" xfId="0" applyNumberFormat="1" applyFont="1" applyFill="1" applyAlignment="1">
      <alignment vertical="top"/>
    </xf>
    <xf numFmtId="0" fontId="0" fillId="0" borderId="0" xfId="0" applyAlignment="1">
      <alignment horizontal="left"/>
    </xf>
    <xf numFmtId="3" fontId="76" fillId="2" borderId="0" xfId="40" applyNumberFormat="1" applyFont="1" applyFill="1" applyBorder="1">
      <alignment horizontal="right" vertical="center"/>
    </xf>
    <xf numFmtId="2" fontId="46" fillId="0" borderId="17" xfId="25" applyFont="1" applyBorder="1" applyAlignment="1">
      <alignment horizontal="left" vertical="center"/>
    </xf>
    <xf numFmtId="3" fontId="79" fillId="2" borderId="17" xfId="43" applyNumberFormat="1" applyFont="1" applyFill="1" applyBorder="1">
      <alignment horizontal="right" vertical="center"/>
    </xf>
    <xf numFmtId="3" fontId="76" fillId="2" borderId="17" xfId="43" applyNumberFormat="1" applyFont="1" applyFill="1" applyBorder="1">
      <alignment horizontal="right" vertical="center"/>
    </xf>
    <xf numFmtId="0" fontId="33" fillId="18" borderId="0" xfId="0" applyFont="1" applyFill="1" applyAlignment="1">
      <alignment vertical="center"/>
    </xf>
    <xf numFmtId="0" fontId="81" fillId="0" borderId="0" xfId="0" applyFont="1" applyAlignment="1">
      <alignment vertical="top"/>
    </xf>
    <xf numFmtId="170" fontId="23" fillId="2" borderId="0" xfId="73" applyNumberFormat="1" applyFont="1" applyFill="1" applyAlignment="1">
      <alignment vertical="center" wrapText="1"/>
    </xf>
    <xf numFmtId="10" fontId="23" fillId="2" borderId="0" xfId="73" applyNumberFormat="1" applyFont="1" applyFill="1" applyAlignment="1">
      <alignment vertical="center" wrapText="1"/>
    </xf>
    <xf numFmtId="10" fontId="23" fillId="2" borderId="0" xfId="0" applyNumberFormat="1" applyFont="1" applyFill="1" applyAlignment="1">
      <alignment vertical="center" wrapText="1"/>
    </xf>
    <xf numFmtId="0" fontId="93" fillId="2" borderId="0" xfId="31" applyFont="1" applyAlignment="1">
      <alignment vertical="top" wrapText="1"/>
    </xf>
    <xf numFmtId="0" fontId="45" fillId="0" borderId="11" xfId="23" applyFont="1" applyAlignment="1">
      <alignment horizontal="left" vertical="center"/>
    </xf>
    <xf numFmtId="0" fontId="45" fillId="0" borderId="59" xfId="23" applyFont="1" applyBorder="1" applyAlignment="1">
      <alignment horizontal="left" vertical="center" wrapText="1"/>
    </xf>
    <xf numFmtId="0" fontId="46" fillId="0" borderId="81" xfId="23" applyFont="1" applyFill="1" applyBorder="1" applyAlignment="1">
      <alignment horizontal="left" vertical="center"/>
    </xf>
    <xf numFmtId="0" fontId="82" fillId="0" borderId="0" xfId="41" applyFont="1" applyBorder="1" applyAlignment="1">
      <alignment vertical="center" wrapText="1"/>
    </xf>
    <xf numFmtId="167" fontId="62" fillId="18" borderId="18" xfId="0" applyNumberFormat="1" applyFont="1" applyFill="1" applyBorder="1" applyAlignment="1">
      <alignment horizontal="right" vertical="center"/>
    </xf>
    <xf numFmtId="167" fontId="133" fillId="2" borderId="18" xfId="0" applyNumberFormat="1" applyFont="1" applyFill="1" applyBorder="1" applyAlignment="1">
      <alignment horizontal="right" vertical="center"/>
    </xf>
    <xf numFmtId="167" fontId="62" fillId="18" borderId="19" xfId="0" applyNumberFormat="1" applyFont="1" applyFill="1" applyBorder="1" applyAlignment="1">
      <alignment horizontal="right" vertical="center"/>
    </xf>
    <xf numFmtId="167" fontId="45" fillId="2" borderId="43" xfId="0" applyNumberFormat="1" applyFont="1" applyFill="1" applyBorder="1" applyAlignment="1">
      <alignment horizontal="right" vertical="center" wrapText="1"/>
    </xf>
    <xf numFmtId="167" fontId="45" fillId="2" borderId="43" xfId="0" applyNumberFormat="1" applyFont="1" applyFill="1" applyBorder="1" applyAlignment="1">
      <alignment horizontal="right" vertical="center"/>
    </xf>
    <xf numFmtId="177" fontId="76" fillId="2" borderId="0" xfId="0" applyNumberFormat="1" applyFont="1" applyFill="1" applyAlignment="1">
      <alignment horizontal="right"/>
    </xf>
    <xf numFmtId="0" fontId="45" fillId="2" borderId="0" xfId="38" applyFont="1" applyFill="1" applyBorder="1" applyAlignment="1">
      <alignment horizontal="left" vertical="center" wrapText="1"/>
    </xf>
    <xf numFmtId="0" fontId="76" fillId="0" borderId="0" xfId="38" applyFont="1" applyFill="1" applyBorder="1" applyAlignment="1">
      <alignment horizontal="right" vertical="center"/>
    </xf>
    <xf numFmtId="0" fontId="45" fillId="0" borderId="0" xfId="42" applyFont="1" applyBorder="1" applyAlignment="1">
      <alignment horizontal="right" vertical="center" wrapText="1"/>
    </xf>
    <xf numFmtId="0" fontId="45" fillId="0" borderId="0" xfId="42" applyFont="1" applyBorder="1" applyAlignment="1">
      <alignment vertical="center" wrapText="1"/>
    </xf>
    <xf numFmtId="0" fontId="49" fillId="2" borderId="10" xfId="38" applyFont="1" applyFill="1" applyAlignment="1">
      <alignment horizontal="right" vertical="center"/>
    </xf>
    <xf numFmtId="0" fontId="93" fillId="0" borderId="0" xfId="41" applyFont="1" applyBorder="1">
      <alignment horizontal="left" vertical="top" wrapText="1"/>
    </xf>
    <xf numFmtId="0" fontId="45" fillId="2" borderId="11" xfId="49" applyFont="1">
      <alignment vertical="top" wrapText="1"/>
    </xf>
    <xf numFmtId="0" fontId="45" fillId="2" borderId="9" xfId="41" applyFont="1" applyFill="1">
      <alignment horizontal="left" vertical="top" wrapText="1"/>
    </xf>
    <xf numFmtId="0" fontId="45" fillId="0" borderId="0" xfId="0" applyFont="1">
      <alignment vertical="top" wrapText="1"/>
    </xf>
    <xf numFmtId="0" fontId="81" fillId="17" borderId="0" xfId="0" applyFont="1" applyFill="1" applyAlignment="1">
      <alignment horizontal="left" vertical="top" wrapText="1"/>
    </xf>
    <xf numFmtId="0" fontId="85" fillId="17" borderId="0" xfId="0" applyFont="1" applyFill="1" applyAlignment="1">
      <alignment horizontal="left" vertical="top" wrapText="1"/>
    </xf>
    <xf numFmtId="0" fontId="81" fillId="2" borderId="0" xfId="0" applyFont="1" applyFill="1" applyAlignment="1">
      <alignment vertical="center" wrapText="1"/>
    </xf>
    <xf numFmtId="9" fontId="0" fillId="0" borderId="0" xfId="73" applyFont="1" applyAlignment="1">
      <alignment vertical="top" wrapText="1"/>
    </xf>
    <xf numFmtId="10" fontId="0" fillId="2" borderId="0" xfId="73" applyNumberFormat="1" applyFont="1" applyFill="1" applyAlignment="1">
      <alignment vertical="center" wrapText="1"/>
    </xf>
    <xf numFmtId="0" fontId="32" fillId="0" borderId="0" xfId="38" applyBorder="1">
      <alignment horizontal="left"/>
    </xf>
    <xf numFmtId="0" fontId="67" fillId="0" borderId="0" xfId="23" applyFont="1" applyBorder="1" applyAlignment="1">
      <alignment horizontal="left" vertical="center" wrapText="1"/>
    </xf>
    <xf numFmtId="174" fontId="76" fillId="0" borderId="0" xfId="72" applyNumberFormat="1" applyFont="1" applyAlignment="1">
      <alignment horizontal="right" vertical="center" wrapText="1"/>
    </xf>
    <xf numFmtId="3" fontId="120" fillId="17" borderId="18" xfId="0" applyNumberFormat="1" applyFont="1" applyFill="1" applyBorder="1" applyAlignment="1">
      <alignment horizontal="right" vertical="center"/>
    </xf>
    <xf numFmtId="0" fontId="46" fillId="2" borderId="10" xfId="38" applyFont="1" applyFill="1" applyAlignment="1">
      <alignment horizontal="left" wrapText="1"/>
    </xf>
    <xf numFmtId="0" fontId="45" fillId="0" borderId="0" xfId="23" applyFont="1" applyBorder="1" applyAlignment="1">
      <alignment horizontal="left" vertical="center" wrapText="1"/>
    </xf>
    <xf numFmtId="0" fontId="32" fillId="0" borderId="45" xfId="42" applyBorder="1">
      <alignment horizontal="right" wrapText="1"/>
    </xf>
    <xf numFmtId="0" fontId="46" fillId="11" borderId="45" xfId="38" applyFont="1" applyFill="1" applyBorder="1" applyAlignment="1">
      <alignment horizontal="right" vertical="top"/>
    </xf>
    <xf numFmtId="0" fontId="32" fillId="0" borderId="0" xfId="38" applyFill="1" applyBorder="1" applyAlignment="1">
      <alignment horizontal="right" wrapText="1"/>
    </xf>
    <xf numFmtId="0" fontId="0" fillId="2" borderId="39" xfId="23" applyFont="1" applyFill="1" applyBorder="1" applyAlignment="1">
      <alignment horizontal="left" vertical="center" wrapText="1"/>
    </xf>
    <xf numFmtId="0" fontId="45" fillId="0" borderId="62" xfId="41" applyFont="1" applyBorder="1" applyAlignment="1">
      <alignment horizontal="left" vertical="center" wrapText="1"/>
    </xf>
    <xf numFmtId="0" fontId="45" fillId="0" borderId="43" xfId="23" applyFont="1" applyBorder="1" applyAlignment="1">
      <alignment horizontal="left" vertical="center" wrapText="1"/>
    </xf>
    <xf numFmtId="170" fontId="0" fillId="0" borderId="0" xfId="73" applyNumberFormat="1" applyFont="1" applyAlignment="1">
      <alignment vertical="top" wrapText="1"/>
    </xf>
    <xf numFmtId="1" fontId="45" fillId="2" borderId="61" xfId="43" applyNumberFormat="1" applyFont="1" applyFill="1" applyBorder="1">
      <alignment horizontal="right" vertical="center"/>
    </xf>
    <xf numFmtId="1" fontId="45" fillId="14" borderId="61" xfId="27" applyNumberFormat="1" applyFont="1" applyBorder="1">
      <alignment horizontal="right" vertical="center"/>
    </xf>
    <xf numFmtId="43" fontId="0" fillId="0" borderId="0" xfId="72" applyFont="1" applyAlignment="1">
      <alignment vertical="top" wrapText="1"/>
    </xf>
    <xf numFmtId="0" fontId="31" fillId="0" borderId="23" xfId="41" applyBorder="1" applyAlignment="1">
      <alignment horizontal="left" vertical="center" wrapText="1"/>
    </xf>
    <xf numFmtId="0" fontId="31" fillId="0" borderId="12" xfId="41" applyBorder="1" applyAlignment="1">
      <alignment horizontal="left" vertical="center" wrapText="1"/>
    </xf>
    <xf numFmtId="0" fontId="82" fillId="17" borderId="0" xfId="0" applyFont="1" applyFill="1" applyAlignment="1">
      <alignment horizontal="left" vertical="top" wrapText="1"/>
    </xf>
    <xf numFmtId="0" fontId="81" fillId="2" borderId="0" xfId="41" applyFont="1" applyFill="1" applyBorder="1">
      <alignment horizontal="left" vertical="top" wrapText="1"/>
    </xf>
    <xf numFmtId="0" fontId="85" fillId="0" borderId="0" xfId="0" applyFont="1" applyAlignment="1">
      <alignment horizontal="left" vertical="top" wrapText="1"/>
    </xf>
    <xf numFmtId="2" fontId="67" fillId="0" borderId="0" xfId="25" applyFont="1" applyBorder="1" applyAlignment="1">
      <alignment horizontal="left" vertical="top" wrapText="1"/>
    </xf>
    <xf numFmtId="0" fontId="93" fillId="17" borderId="0" xfId="0" applyFont="1" applyFill="1">
      <alignment vertical="top" wrapText="1"/>
    </xf>
    <xf numFmtId="0" fontId="98" fillId="2" borderId="0" xfId="39" applyFont="1" applyFill="1" applyAlignment="1">
      <alignment horizontal="left" vertical="center" wrapText="1"/>
    </xf>
    <xf numFmtId="0" fontId="63" fillId="2" borderId="0" xfId="39" applyFont="1" applyFill="1" applyAlignment="1">
      <alignment horizontal="left" vertical="center" wrapText="1"/>
    </xf>
    <xf numFmtId="0" fontId="63" fillId="2" borderId="0" xfId="39" applyFont="1" applyFill="1">
      <alignment horizontal="left" vertical="top" wrapText="1"/>
    </xf>
    <xf numFmtId="0" fontId="93" fillId="2" borderId="0" xfId="31" applyFont="1" applyAlignment="1">
      <alignment horizontal="left" vertical="top" wrapText="1"/>
    </xf>
    <xf numFmtId="0" fontId="44" fillId="2" borderId="0" xfId="6" applyFont="1" applyFill="1" applyAlignment="1">
      <alignment horizontal="left" vertical="top" wrapText="1"/>
    </xf>
    <xf numFmtId="1" fontId="31" fillId="11" borderId="11" xfId="40" applyNumberFormat="1" applyFont="1" applyFill="1">
      <alignment horizontal="right" vertical="center"/>
    </xf>
    <xf numFmtId="0" fontId="32" fillId="0" borderId="23" xfId="38" applyFill="1" applyBorder="1" applyAlignment="1">
      <alignment horizontal="left" vertical="center"/>
    </xf>
    <xf numFmtId="0" fontId="0" fillId="17" borderId="18" xfId="0" applyFill="1" applyBorder="1" applyAlignment="1">
      <alignment horizontal="left" vertical="center" wrapText="1"/>
    </xf>
    <xf numFmtId="0" fontId="31" fillId="0" borderId="39" xfId="23" applyFill="1" applyBorder="1" applyAlignment="1">
      <alignment horizontal="left" vertical="center" wrapText="1"/>
    </xf>
    <xf numFmtId="0" fontId="32" fillId="11" borderId="10" xfId="42" applyFill="1" applyAlignment="1">
      <alignment horizontal="right" vertical="center" wrapText="1"/>
    </xf>
    <xf numFmtId="0" fontId="32" fillId="0" borderId="32" xfId="42" applyBorder="1">
      <alignment horizontal="right" wrapText="1"/>
    </xf>
    <xf numFmtId="0" fontId="100" fillId="2" borderId="0" xfId="0" applyFont="1" applyFill="1" applyAlignment="1">
      <alignment vertical="center" wrapText="1"/>
    </xf>
    <xf numFmtId="0" fontId="32" fillId="0" borderId="11" xfId="23" applyFont="1" applyFill="1" applyAlignment="1">
      <alignment horizontal="left" vertical="center" wrapText="1"/>
    </xf>
    <xf numFmtId="0" fontId="0" fillId="0" borderId="11" xfId="23" applyFont="1" applyFill="1" applyAlignment="1">
      <alignment horizontal="left" vertical="center" wrapText="1" indent="2"/>
    </xf>
    <xf numFmtId="0" fontId="32" fillId="0" borderId="11" xfId="23" applyFont="1" applyFill="1" applyAlignment="1">
      <alignment horizontal="right" vertical="center" wrapText="1"/>
    </xf>
    <xf numFmtId="167" fontId="32" fillId="0" borderId="11" xfId="40" applyFill="1">
      <alignment horizontal="right" vertical="center"/>
    </xf>
    <xf numFmtId="167" fontId="32" fillId="0" borderId="11" xfId="26" applyFont="1" applyFill="1">
      <alignment horizontal="right" vertical="center"/>
    </xf>
    <xf numFmtId="167" fontId="32" fillId="0" borderId="11" xfId="23" applyNumberFormat="1" applyFont="1" applyFill="1" applyAlignment="1">
      <alignment horizontal="right" vertical="center" wrapText="1"/>
    </xf>
    <xf numFmtId="9" fontId="130" fillId="17" borderId="0" xfId="73" applyFont="1" applyFill="1" applyAlignment="1">
      <alignment vertical="top" wrapText="1"/>
    </xf>
    <xf numFmtId="3" fontId="0" fillId="14" borderId="11" xfId="23" applyNumberFormat="1" applyFont="1" applyFill="1" applyAlignment="1">
      <alignment horizontal="left" vertical="center" wrapText="1"/>
    </xf>
    <xf numFmtId="0" fontId="0" fillId="17" borderId="0" xfId="0" applyFill="1" applyAlignment="1">
      <alignment horizontal="left" vertical="center" wrapText="1"/>
    </xf>
    <xf numFmtId="0" fontId="46" fillId="0" borderId="60" xfId="0" applyFont="1" applyBorder="1" applyAlignment="1">
      <alignment vertical="center" wrapText="1"/>
    </xf>
    <xf numFmtId="0" fontId="46" fillId="0" borderId="18" xfId="0" applyFont="1" applyBorder="1" applyAlignment="1">
      <alignment vertical="center" wrapText="1"/>
    </xf>
    <xf numFmtId="0" fontId="46" fillId="0" borderId="19" xfId="0" applyFont="1" applyBorder="1" applyAlignment="1">
      <alignment vertical="center" wrapText="1"/>
    </xf>
    <xf numFmtId="0" fontId="45" fillId="0" borderId="64" xfId="0" applyFont="1" applyBorder="1" applyAlignment="1">
      <alignment horizontal="left" vertical="center" wrapText="1" indent="1"/>
    </xf>
    <xf numFmtId="0" fontId="45" fillId="0" borderId="18" xfId="0" applyFont="1" applyBorder="1" applyAlignment="1">
      <alignment horizontal="left" vertical="center" wrapText="1" indent="1"/>
    </xf>
    <xf numFmtId="0" fontId="45" fillId="0" borderId="0" xfId="0" applyFont="1" applyAlignment="1">
      <alignment horizontal="left" vertical="center" wrapText="1" indent="1"/>
    </xf>
    <xf numFmtId="0" fontId="82" fillId="0" borderId="0" xfId="41" applyFont="1" applyBorder="1">
      <alignment horizontal="left" vertical="top" wrapText="1"/>
    </xf>
    <xf numFmtId="0" fontId="96" fillId="2" borderId="0" xfId="0" applyFont="1" applyFill="1" applyAlignment="1">
      <alignment horizontal="left" vertical="top" wrapText="1"/>
    </xf>
    <xf numFmtId="0" fontId="0" fillId="17" borderId="89" xfId="0" applyFill="1" applyBorder="1" applyAlignment="1">
      <alignment horizontal="left" vertical="center" wrapText="1"/>
    </xf>
    <xf numFmtId="43" fontId="45" fillId="18" borderId="18" xfId="72" applyFont="1" applyFill="1" applyBorder="1" applyAlignment="1">
      <alignment horizontal="right" vertical="center" wrapText="1"/>
    </xf>
    <xf numFmtId="174" fontId="45" fillId="18" borderId="18" xfId="72" applyNumberFormat="1" applyFont="1" applyFill="1" applyBorder="1" applyAlignment="1">
      <alignment horizontal="right" vertical="center" wrapText="1"/>
    </xf>
    <xf numFmtId="174" fontId="62" fillId="2" borderId="18" xfId="72" applyNumberFormat="1" applyFont="1" applyFill="1" applyBorder="1" applyAlignment="1">
      <alignment horizontal="right" vertical="center" wrapText="1"/>
    </xf>
    <xf numFmtId="174" fontId="45" fillId="0" borderId="18" xfId="72" applyNumberFormat="1" applyFont="1" applyBorder="1" applyAlignment="1">
      <alignment horizontal="right" vertical="center" wrapText="1"/>
    </xf>
    <xf numFmtId="174" fontId="62" fillId="2" borderId="19" xfId="72" applyNumberFormat="1" applyFont="1" applyFill="1" applyBorder="1" applyAlignment="1">
      <alignment horizontal="right" vertical="center" wrapText="1"/>
    </xf>
    <xf numFmtId="174" fontId="45" fillId="18" borderId="19" xfId="72" applyNumberFormat="1" applyFont="1" applyFill="1" applyBorder="1" applyAlignment="1">
      <alignment horizontal="right" vertical="center" wrapText="1"/>
    </xf>
    <xf numFmtId="174" fontId="45" fillId="18" borderId="41" xfId="72" applyNumberFormat="1" applyFont="1" applyFill="1" applyBorder="1" applyAlignment="1">
      <alignment horizontal="right" vertical="center" wrapText="1"/>
    </xf>
    <xf numFmtId="0" fontId="62" fillId="2" borderId="18" xfId="0" applyFont="1" applyFill="1" applyBorder="1" applyAlignment="1">
      <alignment horizontal="right" vertical="center" wrapText="1"/>
    </xf>
    <xf numFmtId="0" fontId="45" fillId="18" borderId="18" xfId="0" applyFont="1" applyFill="1" applyBorder="1" applyAlignment="1">
      <alignment horizontal="right" vertical="center" wrapText="1"/>
    </xf>
    <xf numFmtId="0" fontId="45" fillId="17" borderId="18" xfId="0" applyFont="1" applyFill="1" applyBorder="1" applyAlignment="1">
      <alignment vertical="center" wrapText="1"/>
    </xf>
    <xf numFmtId="167" fontId="62" fillId="2" borderId="18" xfId="0" applyNumberFormat="1" applyFont="1" applyFill="1" applyBorder="1" applyAlignment="1">
      <alignment horizontal="right" vertical="center" wrapText="1"/>
    </xf>
    <xf numFmtId="0" fontId="45" fillId="18" borderId="18" xfId="0" applyFont="1" applyFill="1" applyBorder="1" applyAlignment="1">
      <alignment vertical="center" wrapText="1"/>
    </xf>
    <xf numFmtId="167" fontId="45" fillId="2" borderId="18" xfId="0" applyNumberFormat="1" applyFont="1" applyFill="1" applyBorder="1" applyAlignment="1">
      <alignment horizontal="right" vertical="center" wrapText="1"/>
    </xf>
    <xf numFmtId="167" fontId="45" fillId="18" borderId="18" xfId="0" applyNumberFormat="1" applyFont="1" applyFill="1" applyBorder="1" applyAlignment="1">
      <alignment horizontal="right" vertical="center" wrapText="1"/>
    </xf>
    <xf numFmtId="167" fontId="45" fillId="17" borderId="18" xfId="0" applyNumberFormat="1" applyFont="1" applyFill="1" applyBorder="1" applyAlignment="1">
      <alignment vertical="center" wrapText="1"/>
    </xf>
    <xf numFmtId="3" fontId="120" fillId="17" borderId="18" xfId="81" applyNumberFormat="1" applyFont="1" applyFill="1" applyBorder="1" applyAlignment="1">
      <alignment horizontal="right" vertical="center" wrapText="1"/>
    </xf>
    <xf numFmtId="3" fontId="120" fillId="17" borderId="15" xfId="81" applyNumberFormat="1" applyFont="1" applyFill="1" applyBorder="1" applyAlignment="1">
      <alignment horizontal="right" vertical="center" wrapText="1"/>
    </xf>
    <xf numFmtId="3" fontId="120" fillId="17" borderId="21" xfId="0" applyNumberFormat="1" applyFont="1" applyFill="1" applyBorder="1" applyAlignment="1">
      <alignment horizontal="right" vertical="center" wrapText="1"/>
    </xf>
    <xf numFmtId="172" fontId="67" fillId="0" borderId="12" xfId="72" applyNumberFormat="1" applyFont="1" applyFill="1" applyBorder="1" applyAlignment="1">
      <alignment horizontal="right" vertical="center" wrapText="1"/>
    </xf>
    <xf numFmtId="172" fontId="32" fillId="0" borderId="23" xfId="72" applyNumberFormat="1" applyFont="1" applyFill="1" applyBorder="1" applyAlignment="1">
      <alignment horizontal="right" vertical="center" wrapText="1"/>
    </xf>
    <xf numFmtId="172" fontId="32" fillId="0" borderId="56" xfId="72" applyNumberFormat="1" applyFont="1" applyFill="1" applyBorder="1" applyAlignment="1">
      <alignment horizontal="right" vertical="center" wrapText="1"/>
    </xf>
    <xf numFmtId="172" fontId="32" fillId="0" borderId="12" xfId="72" applyNumberFormat="1" applyFont="1" applyFill="1" applyBorder="1" applyAlignment="1">
      <alignment horizontal="right" vertical="center" wrapText="1"/>
    </xf>
    <xf numFmtId="172" fontId="32" fillId="0" borderId="101" xfId="72" applyNumberFormat="1" applyFont="1" applyFill="1" applyBorder="1" applyAlignment="1">
      <alignment horizontal="right" vertical="center" wrapText="1"/>
    </xf>
    <xf numFmtId="172" fontId="67" fillId="0" borderId="58" xfId="72" applyNumberFormat="1" applyFont="1" applyFill="1" applyBorder="1" applyAlignment="1">
      <alignment horizontal="right" vertical="center" wrapText="1"/>
    </xf>
    <xf numFmtId="172" fontId="32" fillId="0" borderId="58" xfId="72" applyNumberFormat="1" applyFont="1" applyFill="1" applyBorder="1" applyAlignment="1">
      <alignment horizontal="right" vertical="center" wrapText="1"/>
    </xf>
    <xf numFmtId="172" fontId="32" fillId="0" borderId="83" xfId="72" applyNumberFormat="1" applyFont="1" applyFill="1" applyBorder="1" applyAlignment="1">
      <alignment horizontal="right" vertical="center" wrapText="1"/>
    </xf>
    <xf numFmtId="3" fontId="44" fillId="2" borderId="23" xfId="40" applyNumberFormat="1" applyFont="1" applyFill="1" applyBorder="1" applyAlignment="1">
      <alignment horizontal="right" vertical="center" wrapText="1"/>
    </xf>
    <xf numFmtId="3" fontId="31" fillId="0" borderId="23" xfId="40" applyNumberFormat="1" applyFont="1" applyFill="1" applyBorder="1" applyAlignment="1">
      <alignment horizontal="right" vertical="center" wrapText="1"/>
    </xf>
    <xf numFmtId="3" fontId="31" fillId="0" borderId="23" xfId="26" applyNumberFormat="1" applyFill="1" applyBorder="1" applyAlignment="1">
      <alignment horizontal="right" vertical="center" wrapText="1"/>
    </xf>
    <xf numFmtId="3" fontId="31" fillId="2" borderId="23" xfId="26" applyNumberFormat="1" applyBorder="1" applyAlignment="1">
      <alignment horizontal="right" vertical="center" wrapText="1"/>
    </xf>
    <xf numFmtId="3" fontId="31" fillId="2" borderId="23" xfId="40" applyNumberFormat="1" applyFont="1" applyFill="1" applyBorder="1" applyAlignment="1">
      <alignment horizontal="right" vertical="center" wrapText="1"/>
    </xf>
    <xf numFmtId="3" fontId="0" fillId="0" borderId="23" xfId="40" applyNumberFormat="1" applyFont="1" applyFill="1" applyBorder="1" applyAlignment="1">
      <alignment horizontal="right" vertical="center" wrapText="1"/>
    </xf>
    <xf numFmtId="3" fontId="0" fillId="0" borderId="23" xfId="26" applyNumberFormat="1" applyFont="1" applyFill="1" applyBorder="1" applyAlignment="1">
      <alignment horizontal="right" vertical="center" wrapText="1"/>
    </xf>
    <xf numFmtId="3" fontId="0" fillId="2" borderId="23" xfId="26" applyNumberFormat="1" applyFont="1" applyBorder="1" applyAlignment="1">
      <alignment horizontal="right" vertical="center" wrapText="1"/>
    </xf>
    <xf numFmtId="3" fontId="31" fillId="0" borderId="38" xfId="43" applyNumberFormat="1" applyFont="1" applyFill="1" applyBorder="1" applyAlignment="1">
      <alignment horizontal="right" vertical="center" wrapText="1"/>
    </xf>
    <xf numFmtId="3" fontId="31" fillId="0" borderId="23" xfId="43" applyNumberFormat="1" applyFont="1" applyFill="1" applyBorder="1" applyAlignment="1">
      <alignment horizontal="right" vertical="center" wrapText="1"/>
    </xf>
    <xf numFmtId="3" fontId="31" fillId="0" borderId="16" xfId="43" applyNumberFormat="1" applyFont="1" applyFill="1" applyBorder="1" applyAlignment="1">
      <alignment horizontal="right" vertical="center" wrapText="1"/>
    </xf>
    <xf numFmtId="3" fontId="44" fillId="2" borderId="0" xfId="43" applyNumberFormat="1" applyFont="1" applyFill="1" applyBorder="1" applyAlignment="1">
      <alignment horizontal="right" vertical="center" wrapText="1"/>
    </xf>
    <xf numFmtId="3" fontId="44" fillId="2" borderId="16" xfId="43" applyNumberFormat="1" applyFont="1" applyFill="1" applyBorder="1" applyAlignment="1">
      <alignment horizontal="right" vertical="center" wrapText="1"/>
    </xf>
    <xf numFmtId="3" fontId="0" fillId="2" borderId="11" xfId="40" applyNumberFormat="1" applyFont="1" applyFill="1" applyAlignment="1">
      <alignment horizontal="right" vertical="center" wrapText="1"/>
    </xf>
    <xf numFmtId="3" fontId="0" fillId="2" borderId="8" xfId="43" applyNumberFormat="1" applyFont="1" applyFill="1" applyAlignment="1">
      <alignment horizontal="right" vertical="center" wrapText="1"/>
    </xf>
    <xf numFmtId="3" fontId="0" fillId="0" borderId="47" xfId="40" applyNumberFormat="1" applyFont="1" applyFill="1" applyBorder="1" applyAlignment="1">
      <alignment horizontal="right" vertical="center" wrapText="1"/>
    </xf>
    <xf numFmtId="3" fontId="0" fillId="2" borderId="51" xfId="40" applyNumberFormat="1" applyFont="1" applyFill="1" applyBorder="1" applyAlignment="1">
      <alignment horizontal="right" vertical="center" wrapText="1"/>
    </xf>
    <xf numFmtId="3" fontId="0" fillId="0" borderId="33" xfId="40" applyNumberFormat="1" applyFont="1" applyFill="1" applyBorder="1" applyAlignment="1">
      <alignment horizontal="right" vertical="center" wrapText="1"/>
    </xf>
    <xf numFmtId="3" fontId="0" fillId="2" borderId="0" xfId="40" applyNumberFormat="1" applyFont="1" applyFill="1" applyBorder="1" applyAlignment="1">
      <alignment horizontal="right" vertical="center" wrapText="1"/>
    </xf>
    <xf numFmtId="3" fontId="0" fillId="2" borderId="25" xfId="40" applyNumberFormat="1" applyFont="1" applyFill="1" applyBorder="1" applyAlignment="1">
      <alignment horizontal="right" vertical="center" wrapText="1"/>
    </xf>
    <xf numFmtId="3" fontId="0" fillId="0" borderId="48" xfId="43" applyNumberFormat="1" applyFont="1" applyFill="1" applyBorder="1" applyAlignment="1">
      <alignment horizontal="right" vertical="center" wrapText="1"/>
    </xf>
    <xf numFmtId="3" fontId="0" fillId="0" borderId="8" xfId="43" applyNumberFormat="1" applyFont="1" applyFill="1" applyAlignment="1">
      <alignment horizontal="right" vertical="center" wrapText="1"/>
    </xf>
    <xf numFmtId="3" fontId="0" fillId="0" borderId="52" xfId="43" applyNumberFormat="1" applyFont="1" applyFill="1" applyBorder="1" applyAlignment="1">
      <alignment horizontal="right" vertical="center" wrapText="1"/>
    </xf>
    <xf numFmtId="167" fontId="0" fillId="0" borderId="46" xfId="40" applyFont="1" applyFill="1" applyBorder="1" applyAlignment="1">
      <alignment horizontal="right" vertical="center" wrapText="1"/>
    </xf>
    <xf numFmtId="167" fontId="0" fillId="2" borderId="9" xfId="40" applyFont="1" applyFill="1" applyBorder="1" applyAlignment="1">
      <alignment horizontal="right" vertical="center" wrapText="1"/>
    </xf>
    <xf numFmtId="3" fontId="0" fillId="0" borderId="46" xfId="40" applyNumberFormat="1" applyFont="1" applyFill="1" applyBorder="1" applyAlignment="1">
      <alignment horizontal="right" vertical="center" wrapText="1"/>
    </xf>
    <xf numFmtId="169" fontId="0" fillId="2" borderId="9" xfId="40" applyNumberFormat="1" applyFont="1" applyFill="1" applyBorder="1" applyAlignment="1">
      <alignment horizontal="right" vertical="center" wrapText="1"/>
    </xf>
    <xf numFmtId="169" fontId="0" fillId="2" borderId="49" xfId="40" applyNumberFormat="1" applyFont="1" applyFill="1" applyBorder="1" applyAlignment="1">
      <alignment horizontal="right" vertical="center" wrapText="1"/>
    </xf>
    <xf numFmtId="167" fontId="0" fillId="2" borderId="11" xfId="40" applyFont="1" applyFill="1" applyAlignment="1">
      <alignment horizontal="right" vertical="center" wrapText="1"/>
    </xf>
    <xf numFmtId="167" fontId="0" fillId="0" borderId="11" xfId="40" applyFont="1" applyFill="1" applyAlignment="1">
      <alignment horizontal="right" vertical="center" wrapText="1"/>
    </xf>
    <xf numFmtId="167" fontId="0" fillId="2" borderId="9" xfId="47" applyFont="1" applyFill="1" applyAlignment="1">
      <alignment horizontal="right" vertical="center" wrapText="1"/>
    </xf>
    <xf numFmtId="167" fontId="0" fillId="0" borderId="9" xfId="47" applyFont="1" applyFill="1" applyAlignment="1">
      <alignment horizontal="right" vertical="center" wrapText="1"/>
    </xf>
    <xf numFmtId="3" fontId="141" fillId="2" borderId="11" xfId="40" applyNumberFormat="1" applyFont="1" applyFill="1" applyAlignment="1">
      <alignment horizontal="right" vertical="center" wrapText="1"/>
    </xf>
    <xf numFmtId="3" fontId="0" fillId="2" borderId="23" xfId="40" applyNumberFormat="1" applyFont="1" applyFill="1" applyBorder="1" applyAlignment="1">
      <alignment horizontal="right" vertical="center" wrapText="1"/>
    </xf>
    <xf numFmtId="3" fontId="0" fillId="2" borderId="16" xfId="40" applyNumberFormat="1" applyFont="1" applyFill="1" applyBorder="1" applyAlignment="1">
      <alignment horizontal="right" vertical="center" wrapText="1"/>
    </xf>
    <xf numFmtId="3" fontId="0" fillId="2" borderId="8" xfId="40" applyNumberFormat="1" applyFont="1" applyFill="1" applyBorder="1" applyAlignment="1">
      <alignment horizontal="right" vertical="center" wrapText="1"/>
    </xf>
    <xf numFmtId="3" fontId="0" fillId="2" borderId="24" xfId="40" applyNumberFormat="1" applyFont="1" applyFill="1" applyBorder="1" applyAlignment="1">
      <alignment horizontal="right" vertical="center" wrapText="1"/>
    </xf>
    <xf numFmtId="3" fontId="0" fillId="2" borderId="24" xfId="26" applyNumberFormat="1" applyFont="1" applyBorder="1" applyAlignment="1">
      <alignment horizontal="right" vertical="center" wrapText="1"/>
    </xf>
    <xf numFmtId="3" fontId="0" fillId="2" borderId="11" xfId="26" applyNumberFormat="1" applyFont="1" applyAlignment="1">
      <alignment horizontal="right" vertical="center" wrapText="1"/>
    </xf>
    <xf numFmtId="169" fontId="0" fillId="2" borderId="0" xfId="40" applyNumberFormat="1" applyFont="1" applyFill="1" applyBorder="1" applyAlignment="1">
      <alignment horizontal="right" vertical="center" wrapText="1"/>
    </xf>
    <xf numFmtId="3" fontId="0" fillId="2" borderId="38" xfId="40" applyNumberFormat="1" applyFont="1" applyFill="1" applyBorder="1" applyAlignment="1">
      <alignment horizontal="right" vertical="center" wrapText="1"/>
    </xf>
    <xf numFmtId="3" fontId="0" fillId="2" borderId="38" xfId="26" applyNumberFormat="1" applyFont="1" applyBorder="1" applyAlignment="1">
      <alignment horizontal="right" vertical="center" wrapText="1"/>
    </xf>
    <xf numFmtId="3" fontId="0" fillId="2" borderId="0" xfId="26" applyNumberFormat="1" applyFont="1" applyBorder="1" applyAlignment="1">
      <alignment horizontal="right" vertical="center" wrapText="1"/>
    </xf>
    <xf numFmtId="169" fontId="0" fillId="2" borderId="38" xfId="40" applyNumberFormat="1" applyFont="1" applyFill="1" applyBorder="1" applyAlignment="1">
      <alignment horizontal="right" vertical="center" wrapText="1"/>
    </xf>
    <xf numFmtId="169" fontId="0" fillId="2" borderId="11" xfId="40" applyNumberFormat="1" applyFont="1" applyFill="1" applyAlignment="1">
      <alignment horizontal="right" vertical="center" wrapText="1"/>
    </xf>
    <xf numFmtId="169" fontId="0" fillId="2" borderId="16" xfId="40" applyNumberFormat="1" applyFont="1" applyFill="1" applyBorder="1" applyAlignment="1">
      <alignment horizontal="right" vertical="center" wrapText="1"/>
    </xf>
    <xf numFmtId="10" fontId="0" fillId="2" borderId="23" xfId="0" applyNumberFormat="1" applyFill="1" applyBorder="1" applyAlignment="1">
      <alignment horizontal="left" vertical="center" wrapText="1"/>
    </xf>
    <xf numFmtId="0" fontId="100" fillId="2" borderId="0" xfId="0" applyFont="1" applyFill="1">
      <alignment vertical="top" wrapText="1"/>
    </xf>
    <xf numFmtId="0" fontId="0" fillId="0" borderId="11" xfId="41" applyFont="1" applyBorder="1" applyAlignment="1">
      <alignment vertical="center" wrapText="1"/>
    </xf>
    <xf numFmtId="0" fontId="32" fillId="0" borderId="8" xfId="23" applyFont="1" applyBorder="1" applyAlignment="1">
      <alignment horizontal="left" vertical="center" wrapText="1"/>
    </xf>
    <xf numFmtId="167" fontId="62" fillId="0" borderId="8" xfId="25" applyNumberFormat="1" applyFont="1" applyAlignment="1">
      <alignment horizontal="right" vertical="center"/>
    </xf>
    <xf numFmtId="0" fontId="31" fillId="0" borderId="11" xfId="23" applyAlignment="1">
      <alignment horizontal="right" vertical="center" wrapText="1"/>
    </xf>
    <xf numFmtId="0" fontId="31" fillId="0" borderId="0" xfId="23" applyBorder="1" applyAlignment="1">
      <alignment horizontal="right" vertical="center" wrapText="1"/>
    </xf>
    <xf numFmtId="169" fontId="44" fillId="2" borderId="23" xfId="40" applyNumberFormat="1" applyFont="1" applyFill="1" applyBorder="1">
      <alignment horizontal="right" vertical="center"/>
    </xf>
    <xf numFmtId="0" fontId="32" fillId="0" borderId="0" xfId="0" applyFont="1">
      <alignment vertical="top" wrapText="1"/>
    </xf>
    <xf numFmtId="0" fontId="31" fillId="2" borderId="0" xfId="84">
      <alignment vertical="top" wrapText="1"/>
    </xf>
    <xf numFmtId="0" fontId="31" fillId="2" borderId="0" xfId="6" applyFont="1" applyFill="1" applyBorder="1" applyAlignment="1">
      <alignment horizontal="left" wrapText="1"/>
    </xf>
    <xf numFmtId="0" fontId="32" fillId="2" borderId="0" xfId="6" applyFont="1" applyFill="1" applyBorder="1">
      <alignment horizontal="left"/>
    </xf>
    <xf numFmtId="0" fontId="23" fillId="2" borderId="0" xfId="84" applyFont="1">
      <alignment vertical="top" wrapText="1"/>
    </xf>
    <xf numFmtId="0" fontId="32" fillId="17" borderId="0" xfId="84" applyFont="1" applyFill="1" applyAlignment="1">
      <alignment horizontal="left"/>
    </xf>
    <xf numFmtId="0" fontId="27" fillId="2" borderId="0" xfId="84" applyFont="1">
      <alignment vertical="top" wrapText="1"/>
    </xf>
    <xf numFmtId="164" fontId="0" fillId="2" borderId="0" xfId="40" applyNumberFormat="1" applyFont="1" applyFill="1" applyBorder="1" applyAlignment="1">
      <alignment horizontal="right" vertical="center" wrapText="1"/>
    </xf>
    <xf numFmtId="164" fontId="0" fillId="2" borderId="0" xfId="26" applyNumberFormat="1" applyFont="1" applyBorder="1" applyAlignment="1">
      <alignment horizontal="right" vertical="center" wrapText="1"/>
    </xf>
    <xf numFmtId="164" fontId="0" fillId="2" borderId="16" xfId="40" applyNumberFormat="1" applyFont="1" applyFill="1" applyBorder="1" applyAlignment="1">
      <alignment horizontal="right" vertical="center" wrapText="1"/>
    </xf>
    <xf numFmtId="164" fontId="0" fillId="2" borderId="16" xfId="26" applyNumberFormat="1" applyFont="1" applyBorder="1" applyAlignment="1">
      <alignment horizontal="right" vertical="center" wrapText="1"/>
    </xf>
    <xf numFmtId="167" fontId="146" fillId="18" borderId="18" xfId="0" applyNumberFormat="1" applyFont="1" applyFill="1" applyBorder="1" applyAlignment="1">
      <alignment horizontal="right" vertical="center" wrapText="1"/>
    </xf>
    <xf numFmtId="0" fontId="46" fillId="11" borderId="33" xfId="38" applyFont="1" applyFill="1" applyBorder="1" applyAlignment="1">
      <alignment horizontal="center" vertical="center"/>
    </xf>
    <xf numFmtId="167" fontId="67" fillId="2" borderId="0" xfId="0" applyNumberFormat="1" applyFont="1" applyFill="1" applyAlignment="1">
      <alignment vertical="center"/>
    </xf>
    <xf numFmtId="0" fontId="46" fillId="2" borderId="0" xfId="38" applyFont="1" applyFill="1" applyBorder="1" applyAlignment="1">
      <alignment vertical="top"/>
    </xf>
    <xf numFmtId="0" fontId="46" fillId="2" borderId="17" xfId="38" applyFont="1" applyFill="1" applyBorder="1" applyAlignment="1">
      <alignment vertical="top" wrapText="1"/>
    </xf>
    <xf numFmtId="0" fontId="46" fillId="2" borderId="0" xfId="38" applyFont="1" applyFill="1" applyBorder="1" applyAlignment="1">
      <alignment vertical="top" wrapText="1"/>
    </xf>
    <xf numFmtId="0" fontId="46" fillId="11" borderId="17" xfId="38" applyFont="1" applyFill="1" applyBorder="1" applyAlignment="1">
      <alignment vertical="top"/>
    </xf>
    <xf numFmtId="0" fontId="46" fillId="11" borderId="0" xfId="38" applyFont="1" applyFill="1" applyBorder="1" applyAlignment="1">
      <alignment vertical="top"/>
    </xf>
    <xf numFmtId="0" fontId="46" fillId="11" borderId="9" xfId="38" applyFont="1" applyFill="1" applyBorder="1" applyAlignment="1">
      <alignment vertical="top"/>
    </xf>
    <xf numFmtId="0" fontId="45" fillId="17" borderId="18" xfId="0" applyFont="1" applyFill="1" applyBorder="1" applyAlignment="1">
      <alignment horizontal="right" vertical="center"/>
    </xf>
    <xf numFmtId="167" fontId="45" fillId="17" borderId="18" xfId="0" applyNumberFormat="1" applyFont="1" applyFill="1" applyBorder="1" applyAlignment="1">
      <alignment horizontal="right" vertical="center"/>
    </xf>
    <xf numFmtId="0" fontId="30" fillId="0" borderId="23" xfId="24" applyFill="1" applyBorder="1" applyAlignment="1">
      <alignment horizontal="left" vertical="center"/>
    </xf>
    <xf numFmtId="0" fontId="30" fillId="0" borderId="0" xfId="24" applyFill="1" applyBorder="1" applyAlignment="1">
      <alignment horizontal="left" vertical="center"/>
    </xf>
    <xf numFmtId="0" fontId="0" fillId="2" borderId="23" xfId="0" applyFill="1" applyBorder="1" applyAlignment="1">
      <alignment vertical="center" wrapText="1"/>
    </xf>
    <xf numFmtId="0" fontId="0" fillId="2" borderId="11" xfId="0" applyFill="1" applyBorder="1" applyAlignment="1">
      <alignment vertical="center" wrapText="1"/>
    </xf>
    <xf numFmtId="0" fontId="129" fillId="0" borderId="16" xfId="6" applyFont="1" applyFill="1" applyBorder="1" applyAlignment="1">
      <alignment horizontal="left" vertical="center" wrapText="1"/>
    </xf>
    <xf numFmtId="0" fontId="134" fillId="2" borderId="0" xfId="84" applyFont="1">
      <alignment vertical="top" wrapText="1"/>
    </xf>
    <xf numFmtId="170" fontId="80" fillId="2" borderId="0" xfId="73" applyNumberFormat="1" applyFont="1" applyFill="1" applyAlignment="1">
      <alignment wrapText="1"/>
    </xf>
    <xf numFmtId="0" fontId="78" fillId="17" borderId="0" xfId="84" applyFont="1" applyFill="1" applyAlignment="1">
      <alignment vertical="center"/>
    </xf>
    <xf numFmtId="0" fontId="134" fillId="2" borderId="0" xfId="84" applyFont="1" applyAlignment="1">
      <alignment vertical="center" wrapText="1"/>
    </xf>
    <xf numFmtId="0" fontId="45" fillId="17" borderId="24" xfId="84" applyFont="1" applyFill="1" applyBorder="1" applyAlignment="1">
      <alignment vertical="center" wrapText="1"/>
    </xf>
    <xf numFmtId="1" fontId="45" fillId="17" borderId="12" xfId="84" applyNumberFormat="1" applyFont="1" applyFill="1" applyBorder="1" applyAlignment="1">
      <alignment horizontal="left" vertical="center" wrapText="1"/>
    </xf>
    <xf numFmtId="0" fontId="23" fillId="2" borderId="0" xfId="84" applyFont="1" applyAlignment="1">
      <alignment vertical="center" wrapText="1"/>
    </xf>
    <xf numFmtId="0" fontId="32" fillId="17" borderId="10" xfId="84" applyFont="1" applyFill="1" applyBorder="1" applyAlignment="1">
      <alignment vertical="center"/>
    </xf>
    <xf numFmtId="0" fontId="31" fillId="2" borderId="0" xfId="84" applyAlignment="1">
      <alignment vertical="center" wrapText="1"/>
    </xf>
    <xf numFmtId="0" fontId="45" fillId="17" borderId="0" xfId="84" applyFont="1" applyFill="1" applyAlignment="1">
      <alignment horizontal="left" vertical="center" wrapText="1"/>
    </xf>
    <xf numFmtId="9" fontId="45" fillId="17" borderId="0" xfId="84" applyNumberFormat="1" applyFont="1" applyFill="1" applyAlignment="1">
      <alignment horizontal="left" vertical="center" wrapText="1"/>
    </xf>
    <xf numFmtId="9" fontId="45" fillId="17" borderId="23" xfId="84" applyNumberFormat="1" applyFont="1" applyFill="1" applyBorder="1" applyAlignment="1">
      <alignment horizontal="left" vertical="center" wrapText="1"/>
    </xf>
    <xf numFmtId="179" fontId="45" fillId="17" borderId="23" xfId="84" applyNumberFormat="1" applyFont="1" applyFill="1" applyBorder="1" applyAlignment="1">
      <alignment horizontal="left" vertical="center" wrapText="1"/>
    </xf>
    <xf numFmtId="170" fontId="45" fillId="17" borderId="23" xfId="84" applyNumberFormat="1" applyFont="1" applyFill="1" applyBorder="1" applyAlignment="1">
      <alignment horizontal="left" vertical="center" wrapText="1"/>
    </xf>
    <xf numFmtId="9" fontId="45" fillId="17" borderId="16" xfId="84" applyNumberFormat="1" applyFont="1" applyFill="1" applyBorder="1" applyAlignment="1">
      <alignment horizontal="left" vertical="center" wrapText="1"/>
    </xf>
    <xf numFmtId="0" fontId="96" fillId="17" borderId="0" xfId="84" applyFont="1" applyFill="1">
      <alignment vertical="top" wrapText="1"/>
    </xf>
    <xf numFmtId="170" fontId="45" fillId="17" borderId="16" xfId="84" applyNumberFormat="1" applyFont="1" applyFill="1" applyBorder="1" applyAlignment="1">
      <alignment horizontal="left" vertical="center" wrapText="1"/>
    </xf>
    <xf numFmtId="0" fontId="32" fillId="28" borderId="0" xfId="84" applyFont="1" applyFill="1" applyAlignment="1">
      <alignment horizontal="left" vertical="center"/>
    </xf>
    <xf numFmtId="0" fontId="31" fillId="11" borderId="0" xfId="6" applyFont="1" applyFill="1" applyBorder="1" applyAlignment="1">
      <alignment horizontal="left" vertical="center" wrapText="1"/>
    </xf>
    <xf numFmtId="0" fontId="31" fillId="26" borderId="63" xfId="0" applyFont="1" applyFill="1" applyBorder="1" applyAlignment="1">
      <alignment horizontal="right" vertical="center" wrapText="1"/>
    </xf>
    <xf numFmtId="1" fontId="31" fillId="0" borderId="24" xfId="47" applyNumberFormat="1" applyFont="1" applyFill="1" applyBorder="1" applyAlignment="1">
      <alignment horizontal="right" vertical="center"/>
    </xf>
    <xf numFmtId="0" fontId="31" fillId="26" borderId="64" xfId="0" applyFont="1" applyFill="1" applyBorder="1" applyAlignment="1">
      <alignment horizontal="right" vertical="center" wrapText="1"/>
    </xf>
    <xf numFmtId="1" fontId="31" fillId="0" borderId="23" xfId="47" applyNumberFormat="1" applyFont="1" applyFill="1" applyBorder="1" applyAlignment="1">
      <alignment horizontal="right" vertical="center"/>
    </xf>
    <xf numFmtId="0" fontId="31" fillId="26" borderId="65" xfId="0" applyFont="1" applyFill="1" applyBorder="1" applyAlignment="1">
      <alignment horizontal="right" vertical="center" wrapText="1"/>
    </xf>
    <xf numFmtId="1" fontId="31" fillId="0" borderId="16" xfId="47" applyNumberFormat="1" applyFont="1" applyFill="1" applyBorder="1" applyAlignment="1">
      <alignment horizontal="right" vertical="center"/>
    </xf>
    <xf numFmtId="0" fontId="31" fillId="26" borderId="15" xfId="0" applyFont="1" applyFill="1" applyBorder="1" applyAlignment="1">
      <alignment horizontal="right" vertical="center" wrapText="1"/>
    </xf>
    <xf numFmtId="0" fontId="78" fillId="17" borderId="0" xfId="0" applyFont="1" applyFill="1" applyAlignment="1">
      <alignment horizontal="left" vertical="top" wrapText="1"/>
    </xf>
    <xf numFmtId="0" fontId="31" fillId="17" borderId="0" xfId="0" applyFont="1" applyFill="1">
      <alignment vertical="top" wrapText="1"/>
    </xf>
    <xf numFmtId="0" fontId="32" fillId="17" borderId="14" xfId="0" applyFont="1" applyFill="1" applyBorder="1" applyAlignment="1">
      <alignment horizontal="left"/>
    </xf>
    <xf numFmtId="0" fontId="32" fillId="17" borderId="14" xfId="0" applyFont="1" applyFill="1" applyBorder="1" applyAlignment="1">
      <alignment horizontal="right"/>
    </xf>
    <xf numFmtId="0" fontId="32" fillId="17" borderId="14" xfId="0" applyFont="1" applyFill="1" applyBorder="1" applyAlignment="1">
      <alignment horizontal="right" wrapText="1"/>
    </xf>
    <xf numFmtId="0" fontId="31" fillId="17" borderId="15" xfId="0" applyFont="1" applyFill="1" applyBorder="1" applyAlignment="1">
      <alignment horizontal="left" vertical="center" wrapText="1"/>
    </xf>
    <xf numFmtId="0" fontId="31" fillId="17" borderId="15" xfId="0" applyFont="1" applyFill="1" applyBorder="1" applyAlignment="1">
      <alignment horizontal="right" vertical="center"/>
    </xf>
    <xf numFmtId="0" fontId="0" fillId="14" borderId="23" xfId="23" applyFont="1" applyFill="1" applyBorder="1" applyAlignment="1">
      <alignment horizontal="left" vertical="center" wrapText="1"/>
    </xf>
    <xf numFmtId="0" fontId="45" fillId="14" borderId="0" xfId="23" applyFont="1" applyFill="1" applyBorder="1" applyAlignment="1">
      <alignment horizontal="left" vertical="center" wrapText="1"/>
    </xf>
    <xf numFmtId="0" fontId="45" fillId="14" borderId="12" xfId="23" applyFont="1" applyFill="1" applyBorder="1" applyAlignment="1">
      <alignment horizontal="left" vertical="center" wrapText="1"/>
    </xf>
    <xf numFmtId="0" fontId="45" fillId="14" borderId="36" xfId="23" applyFont="1" applyFill="1" applyBorder="1" applyAlignment="1">
      <alignment horizontal="left" vertical="center" wrapText="1"/>
    </xf>
    <xf numFmtId="0" fontId="46" fillId="11" borderId="11" xfId="23" applyFont="1" applyFill="1" applyAlignment="1">
      <alignment horizontal="left" vertical="center" wrapText="1"/>
    </xf>
    <xf numFmtId="1" fontId="45" fillId="2" borderId="34" xfId="40" applyNumberFormat="1" applyFont="1" applyFill="1" applyBorder="1">
      <alignment horizontal="right" vertical="center"/>
    </xf>
    <xf numFmtId="0" fontId="49" fillId="0" borderId="14" xfId="0" applyFont="1" applyBorder="1" applyAlignment="1">
      <alignment horizontal="right" wrapText="1"/>
    </xf>
    <xf numFmtId="0" fontId="46" fillId="0" borderId="14" xfId="0" quotePrefix="1" applyFont="1" applyBorder="1" applyAlignment="1">
      <alignment horizontal="right" wrapText="1"/>
    </xf>
    <xf numFmtId="0" fontId="49" fillId="0" borderId="75" xfId="0" applyFont="1" applyBorder="1" applyAlignment="1">
      <alignment horizontal="right" wrapText="1"/>
    </xf>
    <xf numFmtId="0" fontId="82" fillId="0" borderId="0" xfId="31" applyFont="1" applyFill="1" applyAlignment="1">
      <alignment vertical="top" wrapText="1"/>
    </xf>
    <xf numFmtId="0" fontId="45" fillId="19" borderId="24" xfId="0" applyFont="1" applyFill="1" applyBorder="1" applyAlignment="1">
      <alignment vertical="center" wrapText="1"/>
    </xf>
    <xf numFmtId="0" fontId="45" fillId="19" borderId="23" xfId="0" applyFont="1" applyFill="1" applyBorder="1" applyAlignment="1">
      <alignment vertical="center" wrapText="1"/>
    </xf>
    <xf numFmtId="0" fontId="45" fillId="19" borderId="102" xfId="0" applyFont="1" applyFill="1" applyBorder="1" applyAlignment="1">
      <alignment vertical="center" wrapText="1"/>
    </xf>
    <xf numFmtId="0" fontId="45" fillId="11" borderId="0" xfId="0" applyFont="1" applyFill="1" applyAlignment="1">
      <alignment vertical="center" wrapText="1"/>
    </xf>
    <xf numFmtId="3" fontId="0" fillId="16" borderId="0" xfId="40" applyNumberFormat="1" applyFont="1" applyFill="1" applyBorder="1" applyAlignment="1">
      <alignment horizontal="right" vertical="center" wrapText="1"/>
    </xf>
    <xf numFmtId="3" fontId="0" fillId="16" borderId="23" xfId="40" applyNumberFormat="1" applyFont="1" applyFill="1" applyBorder="1" applyAlignment="1">
      <alignment horizontal="right" vertical="center" wrapText="1"/>
    </xf>
    <xf numFmtId="3" fontId="0" fillId="2" borderId="50" xfId="40" applyNumberFormat="1" applyFont="1" applyFill="1" applyBorder="1" applyAlignment="1">
      <alignment horizontal="right" vertical="center" wrapText="1"/>
    </xf>
    <xf numFmtId="3" fontId="0" fillId="16" borderId="11" xfId="40" applyNumberFormat="1" applyFont="1" applyFill="1" applyAlignment="1">
      <alignment horizontal="right" vertical="center" wrapText="1"/>
    </xf>
    <xf numFmtId="3" fontId="0" fillId="16" borderId="8" xfId="43" applyNumberFormat="1" applyFont="1" applyFill="1" applyAlignment="1">
      <alignment horizontal="right" vertical="center" wrapText="1"/>
    </xf>
    <xf numFmtId="167" fontId="0" fillId="16" borderId="9" xfId="40" applyFont="1" applyFill="1" applyBorder="1" applyAlignment="1">
      <alignment horizontal="right" vertical="center" wrapText="1"/>
    </xf>
    <xf numFmtId="167" fontId="0" fillId="2" borderId="49" xfId="40" applyFont="1" applyFill="1" applyBorder="1" applyAlignment="1">
      <alignment horizontal="right" vertical="center" wrapText="1"/>
    </xf>
    <xf numFmtId="172" fontId="45" fillId="16" borderId="51" xfId="72" applyNumberFormat="1" applyFont="1" applyFill="1" applyBorder="1" applyAlignment="1">
      <alignment horizontal="right" vertical="center" wrapText="1"/>
    </xf>
    <xf numFmtId="176" fontId="45" fillId="0" borderId="11" xfId="23" applyNumberFormat="1" applyFont="1" applyFill="1" applyAlignment="1">
      <alignment horizontal="right" vertical="center" wrapText="1"/>
    </xf>
    <xf numFmtId="172" fontId="45" fillId="2" borderId="11" xfId="72" applyNumberFormat="1" applyFont="1" applyFill="1" applyBorder="1" applyAlignment="1">
      <alignment horizontal="right" vertical="center" wrapText="1"/>
    </xf>
    <xf numFmtId="172" fontId="45" fillId="11" borderId="51" xfId="72" applyNumberFormat="1" applyFont="1" applyFill="1" applyBorder="1" applyAlignment="1">
      <alignment horizontal="right" vertical="center" wrapText="1"/>
    </xf>
    <xf numFmtId="167" fontId="45" fillId="0" borderId="0" xfId="23" applyNumberFormat="1" applyFont="1" applyFill="1" applyBorder="1" applyAlignment="1">
      <alignment horizontal="right" vertical="center" wrapText="1"/>
    </xf>
    <xf numFmtId="172" fontId="45" fillId="16" borderId="57" xfId="72" applyNumberFormat="1" applyFont="1" applyFill="1" applyBorder="1" applyAlignment="1">
      <alignment horizontal="right" vertical="center" wrapText="1"/>
    </xf>
    <xf numFmtId="176" fontId="45" fillId="0" borderId="0" xfId="23" applyNumberFormat="1" applyFont="1" applyFill="1" applyBorder="1" applyAlignment="1">
      <alignment horizontal="right" vertical="center" wrapText="1"/>
    </xf>
    <xf numFmtId="172" fontId="45" fillId="2" borderId="12" xfId="72" applyNumberFormat="1" applyFont="1" applyFill="1" applyBorder="1" applyAlignment="1">
      <alignment horizontal="right" vertical="center" wrapText="1"/>
    </xf>
    <xf numFmtId="167" fontId="45" fillId="0" borderId="8" xfId="23" applyNumberFormat="1" applyFont="1" applyFill="1" applyBorder="1" applyAlignment="1">
      <alignment horizontal="right" vertical="center" wrapText="1"/>
    </xf>
    <xf numFmtId="172" fontId="45" fillId="16" borderId="52" xfId="72" applyNumberFormat="1" applyFont="1" applyFill="1" applyBorder="1" applyAlignment="1">
      <alignment horizontal="right" vertical="center"/>
    </xf>
    <xf numFmtId="176" fontId="45" fillId="0" borderId="8" xfId="23" applyNumberFormat="1" applyFont="1" applyFill="1" applyBorder="1" applyAlignment="1">
      <alignment horizontal="right" vertical="center" wrapText="1"/>
    </xf>
    <xf numFmtId="172" fontId="45" fillId="2" borderId="8" xfId="72" applyNumberFormat="1" applyFont="1" applyFill="1" applyBorder="1" applyAlignment="1">
      <alignment horizontal="right" vertical="center"/>
    </xf>
    <xf numFmtId="3" fontId="0" fillId="0" borderId="11" xfId="40" applyNumberFormat="1" applyFont="1" applyFill="1" applyAlignment="1">
      <alignment horizontal="right" vertical="center" wrapText="1"/>
    </xf>
    <xf numFmtId="3" fontId="0" fillId="2" borderId="39" xfId="40" applyNumberFormat="1" applyFont="1" applyFill="1" applyBorder="1">
      <alignment horizontal="right" vertical="center"/>
    </xf>
    <xf numFmtId="3" fontId="0" fillId="2" borderId="39" xfId="23" applyNumberFormat="1" applyFont="1" applyFill="1" applyBorder="1" applyAlignment="1">
      <alignment horizontal="right" vertical="center" wrapText="1"/>
    </xf>
    <xf numFmtId="167" fontId="0" fillId="2" borderId="39" xfId="40" applyFont="1" applyFill="1" applyBorder="1">
      <alignment horizontal="right" vertical="center"/>
    </xf>
    <xf numFmtId="167" fontId="45" fillId="0" borderId="11" xfId="40" applyFont="1" applyFill="1">
      <alignment horizontal="right" vertical="center"/>
    </xf>
    <xf numFmtId="3" fontId="45" fillId="14" borderId="9" xfId="46" applyNumberFormat="1" applyFont="1" applyAlignment="1">
      <alignment horizontal="right" vertical="center"/>
    </xf>
    <xf numFmtId="167" fontId="45" fillId="14" borderId="9" xfId="46" applyFont="1" applyAlignment="1">
      <alignment horizontal="right" vertical="center"/>
    </xf>
    <xf numFmtId="3" fontId="45" fillId="0" borderId="9" xfId="41" applyNumberFormat="1" applyFont="1" applyAlignment="1">
      <alignment horizontal="right" vertical="center" wrapText="1"/>
    </xf>
    <xf numFmtId="167" fontId="45" fillId="0" borderId="9" xfId="41" applyNumberFormat="1" applyFont="1" applyAlignment="1">
      <alignment horizontal="right" vertical="center" wrapText="1"/>
    </xf>
    <xf numFmtId="167" fontId="45" fillId="16" borderId="11" xfId="23" applyNumberFormat="1" applyFont="1" applyFill="1" applyAlignment="1">
      <alignment horizontal="right" vertical="center" wrapText="1"/>
    </xf>
    <xf numFmtId="167" fontId="45" fillId="16" borderId="16" xfId="41" applyNumberFormat="1" applyFont="1" applyFill="1" applyBorder="1" applyAlignment="1">
      <alignment horizontal="right" vertical="center"/>
    </xf>
    <xf numFmtId="167" fontId="0" fillId="11" borderId="11" xfId="40" applyFont="1" applyFill="1" applyAlignment="1">
      <alignment horizontal="right" vertical="center" wrapText="1"/>
    </xf>
    <xf numFmtId="167" fontId="0" fillId="11" borderId="9" xfId="47" applyFont="1" applyFill="1" applyAlignment="1">
      <alignment horizontal="right" vertical="center" wrapText="1"/>
    </xf>
    <xf numFmtId="167" fontId="0" fillId="11" borderId="39" xfId="73" applyNumberFormat="1" applyFont="1" applyFill="1" applyBorder="1" applyAlignment="1">
      <alignment horizontal="right" vertical="center"/>
    </xf>
    <xf numFmtId="172" fontId="0" fillId="11" borderId="39" xfId="72" applyNumberFormat="1" applyFont="1" applyFill="1" applyBorder="1" applyAlignment="1">
      <alignment vertical="center"/>
    </xf>
    <xf numFmtId="172" fontId="0" fillId="2" borderId="39" xfId="72" applyNumberFormat="1" applyFont="1" applyFill="1" applyBorder="1" applyAlignment="1">
      <alignment vertical="center"/>
    </xf>
    <xf numFmtId="3" fontId="45" fillId="11" borderId="11" xfId="72" applyNumberFormat="1" applyFont="1" applyFill="1" applyBorder="1" applyAlignment="1">
      <alignment horizontal="right" vertical="center"/>
    </xf>
    <xf numFmtId="0" fontId="45" fillId="11" borderId="0" xfId="40" applyNumberFormat="1" applyFont="1" applyFill="1" applyBorder="1">
      <alignment horizontal="right" vertical="center"/>
    </xf>
    <xf numFmtId="167" fontId="45" fillId="2" borderId="0" xfId="40" applyFont="1" applyFill="1" applyBorder="1">
      <alignment horizontal="right" vertical="center"/>
    </xf>
    <xf numFmtId="3" fontId="45" fillId="2" borderId="76" xfId="72" applyNumberFormat="1" applyFont="1" applyFill="1" applyBorder="1" applyAlignment="1">
      <alignment horizontal="right" vertical="center"/>
    </xf>
    <xf numFmtId="1" fontId="45" fillId="2" borderId="76" xfId="40" applyNumberFormat="1" applyFont="1" applyFill="1" applyBorder="1">
      <alignment horizontal="right" vertical="center"/>
    </xf>
    <xf numFmtId="0" fontId="45" fillId="2" borderId="16" xfId="40" applyNumberFormat="1" applyFont="1" applyFill="1" applyBorder="1">
      <alignment horizontal="right" vertical="center"/>
    </xf>
    <xf numFmtId="1" fontId="45" fillId="11" borderId="11" xfId="40" applyNumberFormat="1" applyFont="1" applyFill="1">
      <alignment horizontal="right" vertical="center"/>
    </xf>
    <xf numFmtId="167" fontId="45" fillId="11" borderId="0" xfId="40" applyFont="1" applyFill="1" applyBorder="1">
      <alignment horizontal="right" vertical="center"/>
    </xf>
    <xf numFmtId="167" fontId="0" fillId="2" borderId="11" xfId="40" applyFont="1" applyFill="1">
      <alignment horizontal="right" vertical="center"/>
    </xf>
    <xf numFmtId="1" fontId="0" fillId="16" borderId="11" xfId="40" applyNumberFormat="1" applyFont="1" applyFill="1">
      <alignment horizontal="right" vertical="center"/>
    </xf>
    <xf numFmtId="1" fontId="0" fillId="16" borderId="8" xfId="43" applyNumberFormat="1" applyFont="1" applyFill="1">
      <alignment horizontal="right" vertical="center"/>
    </xf>
    <xf numFmtId="0" fontId="45" fillId="22" borderId="16" xfId="0" applyFont="1" applyFill="1" applyBorder="1" applyAlignment="1">
      <alignment horizontal="right" vertical="center"/>
    </xf>
    <xf numFmtId="167" fontId="45" fillId="2" borderId="38" xfId="0" applyNumberFormat="1" applyFont="1" applyFill="1" applyBorder="1" applyAlignment="1">
      <alignment horizontal="right"/>
    </xf>
    <xf numFmtId="167" fontId="0" fillId="2" borderId="38" xfId="0" applyNumberFormat="1" applyFill="1" applyBorder="1" applyAlignment="1">
      <alignment horizontal="right"/>
    </xf>
    <xf numFmtId="167" fontId="45" fillId="22" borderId="16" xfId="0" applyNumberFormat="1" applyFont="1" applyFill="1" applyBorder="1" applyAlignment="1">
      <alignment horizontal="right" vertical="center"/>
    </xf>
    <xf numFmtId="167" fontId="0" fillId="2" borderId="43" xfId="40" applyFont="1" applyFill="1" applyBorder="1">
      <alignment horizontal="right" vertical="center"/>
    </xf>
    <xf numFmtId="1" fontId="0" fillId="14" borderId="9" xfId="46" applyNumberFormat="1" applyFont="1" applyAlignment="1">
      <alignment horizontal="right" vertical="center" wrapText="1"/>
    </xf>
    <xf numFmtId="0" fontId="96" fillId="0" borderId="16" xfId="0" applyFont="1" applyBorder="1" applyAlignment="1">
      <alignment horizontal="right" vertical="center" wrapText="1"/>
    </xf>
    <xf numFmtId="0" fontId="96" fillId="0" borderId="38" xfId="0" applyFont="1" applyBorder="1" applyAlignment="1">
      <alignment horizontal="right" vertical="center" wrapText="1"/>
    </xf>
    <xf numFmtId="0" fontId="96" fillId="0" borderId="9" xfId="0" applyFont="1" applyBorder="1" applyAlignment="1">
      <alignment horizontal="right" vertical="center" wrapText="1"/>
    </xf>
    <xf numFmtId="0" fontId="49" fillId="0" borderId="0" xfId="42" applyFont="1" applyBorder="1">
      <alignment horizontal="right" wrapText="1"/>
    </xf>
    <xf numFmtId="0" fontId="45" fillId="11" borderId="9" xfId="0" applyFont="1" applyFill="1" applyBorder="1" applyAlignment="1">
      <alignment vertical="center" wrapText="1"/>
    </xf>
    <xf numFmtId="0" fontId="46" fillId="2" borderId="0" xfId="38" applyFont="1" applyFill="1" applyBorder="1" applyAlignment="1">
      <alignment horizontal="left" vertical="center"/>
    </xf>
    <xf numFmtId="0" fontId="46" fillId="2" borderId="10" xfId="38" applyFont="1" applyFill="1" applyAlignment="1">
      <alignment horizontal="left" vertical="center"/>
    </xf>
    <xf numFmtId="0" fontId="46" fillId="2" borderId="10" xfId="42" applyFont="1" applyFill="1" applyAlignment="1">
      <alignment horizontal="right" vertical="center" wrapText="1"/>
    </xf>
    <xf numFmtId="0" fontId="46" fillId="2" borderId="45" xfId="42" applyFont="1" applyFill="1" applyBorder="1" applyAlignment="1">
      <alignment horizontal="right" vertical="center" wrapText="1"/>
    </xf>
    <xf numFmtId="0" fontId="46" fillId="2" borderId="44" xfId="42" applyFont="1" applyFill="1" applyBorder="1" applyAlignment="1">
      <alignment horizontal="right" vertical="center" wrapText="1"/>
    </xf>
    <xf numFmtId="174" fontId="45" fillId="2" borderId="18" xfId="72" applyNumberFormat="1" applyFont="1" applyFill="1" applyBorder="1" applyAlignment="1">
      <alignment horizontal="right" vertical="center" wrapText="1"/>
    </xf>
    <xf numFmtId="0" fontId="62" fillId="0" borderId="11" xfId="23" applyFont="1" applyAlignment="1">
      <alignment horizontal="left" vertical="center" wrapText="1" indent="2"/>
    </xf>
    <xf numFmtId="0" fontId="96" fillId="0" borderId="11" xfId="49" applyFont="1" applyFill="1" applyAlignment="1">
      <alignment horizontal="right" vertical="center" wrapText="1"/>
    </xf>
    <xf numFmtId="0" fontId="96" fillId="0" borderId="23" xfId="49" applyFont="1" applyFill="1" applyBorder="1" applyAlignment="1">
      <alignment horizontal="right" vertical="center" wrapText="1"/>
    </xf>
    <xf numFmtId="0" fontId="96" fillId="11" borderId="11" xfId="49" applyFont="1" applyFill="1" applyAlignment="1">
      <alignment horizontal="right" vertical="center" wrapText="1"/>
    </xf>
    <xf numFmtId="0" fontId="96" fillId="11" borderId="23" xfId="49" applyFont="1" applyFill="1" applyBorder="1" applyAlignment="1">
      <alignment horizontal="right" vertical="center" wrapText="1"/>
    </xf>
    <xf numFmtId="49" fontId="0" fillId="0" borderId="0" xfId="0" applyNumberFormat="1">
      <alignment vertical="top" wrapText="1"/>
    </xf>
    <xf numFmtId="3" fontId="31" fillId="16" borderId="11" xfId="40" applyNumberFormat="1" applyFont="1" applyFill="1" applyAlignment="1">
      <alignment horizontal="right" vertical="center" wrapText="1"/>
    </xf>
    <xf numFmtId="3" fontId="31" fillId="16" borderId="8" xfId="43" applyNumberFormat="1" applyFont="1" applyFill="1" applyAlignment="1">
      <alignment horizontal="right" vertical="center" wrapText="1"/>
    </xf>
    <xf numFmtId="172" fontId="77" fillId="0" borderId="0" xfId="0" applyNumberFormat="1" applyFont="1" applyAlignment="1">
      <alignment horizontal="left" vertical="center" wrapText="1"/>
    </xf>
    <xf numFmtId="0" fontId="82" fillId="17" borderId="0" xfId="0" applyFont="1" applyFill="1">
      <alignment vertical="top" wrapText="1"/>
    </xf>
    <xf numFmtId="0" fontId="45" fillId="2" borderId="11" xfId="49" applyFont="1" applyFill="1">
      <alignment vertical="top" wrapText="1"/>
    </xf>
    <xf numFmtId="179" fontId="0" fillId="2" borderId="0" xfId="73" applyNumberFormat="1" applyFont="1" applyFill="1" applyAlignment="1">
      <alignment horizontal="left" vertical="center" wrapText="1"/>
    </xf>
    <xf numFmtId="43" fontId="23" fillId="2" borderId="0" xfId="0" applyNumberFormat="1" applyFont="1" applyFill="1">
      <alignment vertical="top" wrapText="1"/>
    </xf>
    <xf numFmtId="4" fontId="0" fillId="0" borderId="0" xfId="0" applyNumberFormat="1">
      <alignment vertical="top" wrapText="1"/>
    </xf>
    <xf numFmtId="177" fontId="0" fillId="0" borderId="0" xfId="0" applyNumberFormat="1">
      <alignment vertical="top" wrapText="1"/>
    </xf>
    <xf numFmtId="180" fontId="32" fillId="2" borderId="0" xfId="0" applyNumberFormat="1" applyFont="1" applyFill="1">
      <alignment vertical="top" wrapText="1"/>
    </xf>
    <xf numFmtId="170" fontId="31" fillId="2" borderId="0" xfId="73" applyNumberFormat="1" applyFont="1" applyFill="1" applyAlignment="1">
      <alignment horizontal="left" vertical="top" wrapText="1"/>
    </xf>
    <xf numFmtId="181" fontId="0" fillId="0" borderId="0" xfId="0" applyNumberFormat="1">
      <alignment vertical="top" wrapText="1"/>
    </xf>
    <xf numFmtId="180" fontId="31" fillId="2" borderId="0" xfId="0" applyNumberFormat="1" applyFont="1" applyFill="1">
      <alignment vertical="top" wrapText="1"/>
    </xf>
    <xf numFmtId="182" fontId="23" fillId="2" borderId="0" xfId="0" applyNumberFormat="1" applyFont="1" applyFill="1">
      <alignment vertical="top" wrapText="1"/>
    </xf>
    <xf numFmtId="174" fontId="44" fillId="2" borderId="0" xfId="72" applyNumberFormat="1" applyFont="1" applyFill="1" applyAlignment="1">
      <alignment horizontal="left" vertical="top" wrapText="1"/>
    </xf>
    <xf numFmtId="9" fontId="45" fillId="2" borderId="0" xfId="73" applyFont="1" applyFill="1" applyAlignment="1">
      <alignment vertical="center" wrapText="1"/>
    </xf>
    <xf numFmtId="174" fontId="82" fillId="2" borderId="0" xfId="0" applyNumberFormat="1" applyFont="1" applyFill="1" applyAlignment="1">
      <alignment horizontal="left" vertical="top" wrapText="1"/>
    </xf>
    <xf numFmtId="43" fontId="82" fillId="2" borderId="0" xfId="0" applyNumberFormat="1" applyFont="1" applyFill="1" applyAlignment="1">
      <alignment horizontal="left" vertical="top" wrapText="1"/>
    </xf>
    <xf numFmtId="43" fontId="0" fillId="0" borderId="0" xfId="0" applyNumberFormat="1">
      <alignment vertical="top" wrapText="1"/>
    </xf>
    <xf numFmtId="173" fontId="0" fillId="0" borderId="0" xfId="0" applyNumberFormat="1">
      <alignment vertical="top" wrapText="1"/>
    </xf>
    <xf numFmtId="0" fontId="82" fillId="2" borderId="0" xfId="31" applyFont="1" applyAlignment="1">
      <alignment horizontal="left" vertical="top" wrapText="1"/>
    </xf>
    <xf numFmtId="0" fontId="45" fillId="2" borderId="43" xfId="0" applyFont="1" applyFill="1" applyBorder="1" applyAlignment="1">
      <alignment horizontal="left" vertical="center" wrapText="1"/>
    </xf>
    <xf numFmtId="0" fontId="45" fillId="14" borderId="23" xfId="23" applyFont="1" applyFill="1" applyBorder="1" applyAlignment="1">
      <alignment horizontal="left" vertical="center" wrapText="1"/>
    </xf>
    <xf numFmtId="0" fontId="44" fillId="17" borderId="0" xfId="84" applyFont="1" applyFill="1" applyAlignment="1">
      <alignment horizontal="left" vertical="center" wrapText="1"/>
    </xf>
    <xf numFmtId="0" fontId="45" fillId="2" borderId="0" xfId="6" applyFont="1" applyFill="1" applyBorder="1" applyAlignment="1">
      <alignment horizontal="left" vertical="top" wrapText="1"/>
    </xf>
    <xf numFmtId="0" fontId="46" fillId="17" borderId="0" xfId="84" applyFont="1" applyFill="1" applyAlignment="1">
      <alignment horizontal="left" vertical="top" wrapText="1"/>
    </xf>
    <xf numFmtId="0" fontId="45" fillId="17" borderId="0" xfId="84" applyFont="1" applyFill="1" applyAlignment="1">
      <alignment horizontal="left" vertical="top" wrapText="1"/>
    </xf>
    <xf numFmtId="0" fontId="45" fillId="17" borderId="24" xfId="84" applyFont="1" applyFill="1" applyBorder="1" applyAlignment="1">
      <alignment horizontal="left" vertical="center" wrapText="1"/>
    </xf>
    <xf numFmtId="0" fontId="31" fillId="2" borderId="0" xfId="0" applyFont="1" applyFill="1" applyAlignment="1">
      <alignment horizontal="left" vertical="top" wrapText="1"/>
    </xf>
    <xf numFmtId="0" fontId="45" fillId="0" borderId="16" xfId="41" applyFont="1" applyBorder="1" applyAlignment="1">
      <alignment horizontal="left" vertical="center" wrapText="1"/>
    </xf>
    <xf numFmtId="0" fontId="38" fillId="2" borderId="0" xfId="6" applyFont="1" applyFill="1" applyBorder="1">
      <alignment horizontal="left"/>
    </xf>
    <xf numFmtId="0" fontId="31" fillId="2" borderId="0" xfId="84" applyFont="1">
      <alignment vertical="top" wrapText="1"/>
    </xf>
    <xf numFmtId="0" fontId="31" fillId="2" borderId="0" xfId="84" applyFont="1" applyAlignment="1">
      <alignment vertical="top"/>
    </xf>
    <xf numFmtId="0" fontId="31" fillId="17" borderId="0" xfId="84" applyFont="1" applyFill="1" applyAlignment="1">
      <alignment horizontal="left" vertical="center"/>
    </xf>
    <xf numFmtId="0" fontId="31" fillId="2" borderId="0" xfId="84" applyFont="1" applyAlignment="1">
      <alignment vertical="center" wrapText="1"/>
    </xf>
    <xf numFmtId="0" fontId="31" fillId="17" borderId="0" xfId="84" applyFont="1" applyFill="1">
      <alignment vertical="top" wrapText="1"/>
    </xf>
    <xf numFmtId="3" fontId="31" fillId="11" borderId="23" xfId="40" applyNumberFormat="1" applyFont="1" applyFill="1" applyBorder="1">
      <alignment horizontal="right" vertical="center"/>
    </xf>
    <xf numFmtId="3" fontId="31" fillId="11" borderId="16" xfId="40" applyNumberFormat="1" applyFont="1" applyFill="1" applyBorder="1">
      <alignment horizontal="right" vertical="center"/>
    </xf>
    <xf numFmtId="170" fontId="31" fillId="11" borderId="8" xfId="40" applyNumberFormat="1" applyFont="1" applyFill="1" applyBorder="1">
      <alignment horizontal="right" vertical="center"/>
    </xf>
    <xf numFmtId="10" fontId="31" fillId="2" borderId="8" xfId="40" applyNumberFormat="1" applyFont="1" applyFill="1" applyBorder="1">
      <alignment horizontal="right" vertical="center"/>
    </xf>
    <xf numFmtId="169" fontId="31" fillId="11" borderId="23" xfId="40" applyNumberFormat="1" applyFont="1" applyFill="1" applyBorder="1">
      <alignment horizontal="right" vertical="center"/>
    </xf>
    <xf numFmtId="0" fontId="0" fillId="28" borderId="63" xfId="0" applyFont="1" applyFill="1" applyBorder="1" applyAlignment="1">
      <alignment horizontal="right" vertical="center" wrapText="1"/>
    </xf>
    <xf numFmtId="14" fontId="0" fillId="28" borderId="18" xfId="0" applyNumberFormat="1" applyFont="1" applyFill="1" applyBorder="1" applyAlignment="1">
      <alignment horizontal="right" vertical="center" wrapText="1"/>
    </xf>
    <xf numFmtId="0" fontId="0" fillId="28" borderId="66" xfId="0" applyFont="1" applyFill="1" applyBorder="1" applyAlignment="1">
      <alignment horizontal="right" vertical="center" wrapText="1"/>
    </xf>
    <xf numFmtId="0" fontId="0" fillId="28" borderId="18" xfId="0" applyFont="1" applyFill="1" applyBorder="1" applyAlignment="1">
      <alignment horizontal="right" vertical="center" wrapText="1"/>
    </xf>
    <xf numFmtId="0" fontId="0" fillId="28" borderId="0" xfId="0" applyFont="1" applyFill="1" applyAlignment="1">
      <alignment horizontal="right" vertical="center" wrapText="1"/>
    </xf>
    <xf numFmtId="0" fontId="0" fillId="28" borderId="68" xfId="0" applyFont="1" applyFill="1" applyBorder="1" applyAlignment="1">
      <alignment horizontal="right" vertical="center" wrapText="1"/>
    </xf>
    <xf numFmtId="0" fontId="0" fillId="28" borderId="63" xfId="0" applyFont="1" applyFill="1" applyBorder="1" applyAlignment="1">
      <alignment horizontal="right" vertical="center"/>
    </xf>
    <xf numFmtId="0" fontId="0" fillId="28" borderId="64" xfId="0" applyFont="1" applyFill="1" applyBorder="1" applyAlignment="1">
      <alignment horizontal="right" vertical="center"/>
    </xf>
    <xf numFmtId="0" fontId="0" fillId="28" borderId="60" xfId="0" applyFont="1" applyFill="1" applyBorder="1" applyAlignment="1">
      <alignment horizontal="right" vertical="center"/>
    </xf>
    <xf numFmtId="0" fontId="0" fillId="28" borderId="68" xfId="0" applyFont="1" applyFill="1" applyBorder="1" applyAlignment="1">
      <alignment horizontal="right" vertical="center"/>
    </xf>
    <xf numFmtId="0" fontId="0" fillId="28" borderId="65" xfId="0" applyFont="1" applyFill="1" applyBorder="1" applyAlignment="1">
      <alignment horizontal="right" vertical="center"/>
    </xf>
    <xf numFmtId="0" fontId="0" fillId="28" borderId="64" xfId="0" applyFont="1" applyFill="1" applyBorder="1" applyAlignment="1">
      <alignment horizontal="right" vertical="center" wrapText="1"/>
    </xf>
    <xf numFmtId="0" fontId="0" fillId="28" borderId="65" xfId="0" applyFont="1" applyFill="1" applyBorder="1" applyAlignment="1">
      <alignment horizontal="right" vertical="top" wrapText="1"/>
    </xf>
    <xf numFmtId="0" fontId="0" fillId="28" borderId="65" xfId="0" applyFont="1" applyFill="1" applyBorder="1" applyAlignment="1">
      <alignment horizontal="right" vertical="center" wrapText="1"/>
    </xf>
    <xf numFmtId="0" fontId="0" fillId="28" borderId="19" xfId="0" applyFont="1" applyFill="1" applyBorder="1" applyAlignment="1">
      <alignment horizontal="right" vertical="center" wrapText="1"/>
    </xf>
    <xf numFmtId="167" fontId="31" fillId="0" borderId="23" xfId="42" applyNumberFormat="1" applyFont="1" applyBorder="1" applyAlignment="1">
      <alignment horizontal="right" vertical="center" wrapText="1"/>
    </xf>
    <xf numFmtId="167" fontId="31" fillId="0" borderId="11" xfId="42" applyNumberFormat="1" applyFont="1" applyBorder="1" applyAlignment="1">
      <alignment horizontal="right" vertical="center" wrapText="1"/>
    </xf>
    <xf numFmtId="167" fontId="31" fillId="0" borderId="43" xfId="42" applyNumberFormat="1" applyFont="1" applyBorder="1" applyAlignment="1">
      <alignment horizontal="right" vertical="center" wrapText="1"/>
    </xf>
    <xf numFmtId="167" fontId="31" fillId="0" borderId="50" xfId="42" applyNumberFormat="1" applyFont="1" applyBorder="1" applyAlignment="1">
      <alignment horizontal="right" vertical="center" wrapText="1"/>
    </xf>
    <xf numFmtId="167" fontId="31" fillId="0" borderId="51" xfId="42" applyNumberFormat="1" applyFont="1" applyBorder="1" applyAlignment="1">
      <alignment horizontal="right" vertical="center" wrapText="1"/>
    </xf>
    <xf numFmtId="167" fontId="31" fillId="0" borderId="95" xfId="42" applyNumberFormat="1" applyFont="1" applyBorder="1" applyAlignment="1">
      <alignment horizontal="right" vertical="center" wrapText="1"/>
    </xf>
    <xf numFmtId="0" fontId="0" fillId="28" borderId="18" xfId="0" applyFont="1" applyFill="1" applyBorder="1" applyAlignment="1">
      <alignment horizontal="right" vertical="center"/>
    </xf>
    <xf numFmtId="0" fontId="0" fillId="28" borderId="19" xfId="0" applyFont="1" applyFill="1" applyBorder="1" applyAlignment="1">
      <alignment horizontal="right" vertical="center"/>
    </xf>
    <xf numFmtId="167" fontId="32" fillId="11" borderId="11" xfId="23" applyNumberFormat="1" applyFont="1" applyFill="1" applyAlignment="1">
      <alignment horizontal="right" vertical="center" wrapText="1"/>
    </xf>
    <xf numFmtId="167" fontId="31" fillId="11" borderId="11" xfId="23" applyNumberFormat="1" applyFont="1" applyFill="1" applyAlignment="1">
      <alignment horizontal="right" vertical="center" wrapText="1"/>
    </xf>
    <xf numFmtId="0" fontId="31" fillId="11" borderId="11" xfId="23" applyFont="1" applyFill="1" applyAlignment="1">
      <alignment horizontal="right" vertical="center" wrapText="1"/>
    </xf>
    <xf numFmtId="167" fontId="31" fillId="11" borderId="8" xfId="25" applyNumberFormat="1" applyFont="1" applyFill="1" applyAlignment="1">
      <alignment horizontal="right" vertical="center"/>
    </xf>
    <xf numFmtId="167" fontId="31" fillId="11" borderId="0" xfId="23" applyNumberFormat="1" applyFont="1" applyFill="1" applyBorder="1" applyAlignment="1">
      <alignment horizontal="right" vertical="center" wrapText="1"/>
    </xf>
    <xf numFmtId="174" fontId="31" fillId="11" borderId="8" xfId="72" applyNumberFormat="1" applyFont="1" applyFill="1" applyBorder="1" applyAlignment="1">
      <alignment horizontal="right" vertical="center" wrapText="1"/>
    </xf>
    <xf numFmtId="3" fontId="31" fillId="11" borderId="11" xfId="26" applyNumberFormat="1" applyFont="1" applyFill="1">
      <alignment horizontal="right" vertical="center"/>
    </xf>
    <xf numFmtId="3" fontId="31" fillId="11" borderId="11" xfId="40" applyNumberFormat="1" applyFont="1" applyFill="1">
      <alignment horizontal="right" vertical="center"/>
    </xf>
    <xf numFmtId="169" fontId="31" fillId="11" borderId="11" xfId="40" applyNumberFormat="1" applyFont="1" applyFill="1">
      <alignment horizontal="right" vertical="center"/>
    </xf>
    <xf numFmtId="3" fontId="31" fillId="11" borderId="9" xfId="47" applyNumberFormat="1" applyFont="1" applyFill="1" applyAlignment="1">
      <alignment horizontal="right" vertical="center"/>
    </xf>
    <xf numFmtId="3" fontId="46" fillId="0" borderId="60" xfId="0" applyNumberFormat="1" applyFont="1" applyBorder="1" applyAlignment="1">
      <alignment horizontal="right" vertical="center" wrapText="1"/>
    </xf>
    <xf numFmtId="3" fontId="45" fillId="0" borderId="64" xfId="0" applyNumberFormat="1" applyFont="1" applyBorder="1" applyAlignment="1">
      <alignment horizontal="right" vertical="center" wrapText="1"/>
    </xf>
    <xf numFmtId="3" fontId="45" fillId="0" borderId="18" xfId="0" applyNumberFormat="1" applyFont="1" applyBorder="1" applyAlignment="1">
      <alignment horizontal="right" vertical="center" wrapText="1"/>
    </xf>
    <xf numFmtId="3" fontId="46" fillId="0" borderId="18" xfId="0" applyNumberFormat="1" applyFont="1" applyBorder="1" applyAlignment="1">
      <alignment horizontal="right" vertical="center" wrapText="1"/>
    </xf>
    <xf numFmtId="0" fontId="45" fillId="0" borderId="18" xfId="0" applyFont="1" applyBorder="1" applyAlignment="1">
      <alignment horizontal="right" vertical="center" wrapText="1"/>
    </xf>
    <xf numFmtId="3" fontId="45" fillId="0" borderId="0" xfId="0" applyNumberFormat="1" applyFont="1" applyAlignment="1">
      <alignment horizontal="right" vertical="center" wrapText="1"/>
    </xf>
    <xf numFmtId="3" fontId="46" fillId="0" borderId="19" xfId="0" applyNumberFormat="1" applyFont="1" applyBorder="1" applyAlignment="1">
      <alignment horizontal="right" vertical="center" wrapText="1"/>
    </xf>
    <xf numFmtId="174" fontId="46" fillId="0" borderId="60" xfId="72" applyNumberFormat="1" applyFont="1" applyFill="1" applyBorder="1" applyAlignment="1">
      <alignment horizontal="right" vertical="center" wrapText="1"/>
    </xf>
    <xf numFmtId="174" fontId="45" fillId="0" borderId="64" xfId="72" applyNumberFormat="1" applyFont="1" applyFill="1" applyBorder="1" applyAlignment="1">
      <alignment horizontal="right" vertical="center" wrapText="1"/>
    </xf>
    <xf numFmtId="174" fontId="46" fillId="0" borderId="18" xfId="72" applyNumberFormat="1" applyFont="1" applyFill="1" applyBorder="1" applyAlignment="1">
      <alignment horizontal="right" vertical="center" wrapText="1"/>
    </xf>
    <xf numFmtId="174" fontId="45" fillId="0" borderId="18" xfId="72" applyNumberFormat="1" applyFont="1" applyFill="1" applyBorder="1" applyAlignment="1">
      <alignment horizontal="right" vertical="center" wrapText="1"/>
    </xf>
    <xf numFmtId="174" fontId="45" fillId="0" borderId="0" xfId="72" applyNumberFormat="1" applyFont="1" applyFill="1" applyAlignment="1">
      <alignment horizontal="right" vertical="center" wrapText="1"/>
    </xf>
    <xf numFmtId="174" fontId="46" fillId="0" borderId="19" xfId="72" applyNumberFormat="1" applyFont="1" applyFill="1" applyBorder="1" applyAlignment="1">
      <alignment horizontal="right" vertical="center" wrapText="1"/>
    </xf>
    <xf numFmtId="3" fontId="45" fillId="0" borderId="60" xfId="0" applyNumberFormat="1" applyFont="1" applyBorder="1" applyAlignment="1">
      <alignment horizontal="right" vertical="center" wrapText="1"/>
    </xf>
    <xf numFmtId="3" fontId="46" fillId="0" borderId="96" xfId="0" applyNumberFormat="1" applyFont="1" applyBorder="1" applyAlignment="1">
      <alignment horizontal="right" vertical="center" wrapText="1"/>
    </xf>
    <xf numFmtId="3" fontId="82" fillId="0" borderId="18" xfId="0" quotePrefix="1" applyNumberFormat="1" applyFont="1" applyBorder="1" applyAlignment="1">
      <alignment horizontal="right" vertical="center" wrapText="1"/>
    </xf>
    <xf numFmtId="169" fontId="46" fillId="0" borderId="97" xfId="0" applyNumberFormat="1" applyFont="1" applyBorder="1" applyAlignment="1">
      <alignment horizontal="right" vertical="center" wrapText="1"/>
    </xf>
    <xf numFmtId="169" fontId="45" fillId="0" borderId="98" xfId="0" applyNumberFormat="1" applyFont="1" applyBorder="1" applyAlignment="1">
      <alignment horizontal="right" vertical="center" wrapText="1"/>
    </xf>
    <xf numFmtId="169" fontId="82" fillId="0" borderId="99" xfId="0" quotePrefix="1" applyNumberFormat="1" applyFont="1" applyBorder="1" applyAlignment="1">
      <alignment horizontal="right" vertical="center" wrapText="1"/>
    </xf>
    <xf numFmtId="169" fontId="45" fillId="0" borderId="99" xfId="0" applyNumberFormat="1" applyFont="1" applyBorder="1" applyAlignment="1">
      <alignment horizontal="right" vertical="center" wrapText="1"/>
    </xf>
    <xf numFmtId="169" fontId="46" fillId="0" borderId="99" xfId="0" applyNumberFormat="1" applyFont="1" applyBorder="1" applyAlignment="1">
      <alignment horizontal="right" vertical="center" wrapText="1"/>
    </xf>
    <xf numFmtId="169" fontId="46" fillId="0" borderId="33" xfId="0" applyNumberFormat="1" applyFont="1" applyBorder="1" applyAlignment="1">
      <alignment horizontal="right" vertical="center" wrapText="1"/>
    </xf>
    <xf numFmtId="169" fontId="45" fillId="0" borderId="107" xfId="0" applyNumberFormat="1" applyFont="1" applyBorder="1" applyAlignment="1">
      <alignment horizontal="right" vertical="center" wrapText="1"/>
    </xf>
    <xf numFmtId="169" fontId="45" fillId="0" borderId="33" xfId="0" applyNumberFormat="1" applyFont="1" applyBorder="1" applyAlignment="1">
      <alignment horizontal="right" vertical="center" wrapText="1"/>
    </xf>
    <xf numFmtId="169" fontId="46" fillId="0" borderId="100" xfId="0" applyNumberFormat="1" applyFont="1" applyBorder="1" applyAlignment="1">
      <alignment horizontal="right" vertical="center" wrapText="1"/>
    </xf>
    <xf numFmtId="169" fontId="46" fillId="0" borderId="60" xfId="0" applyNumberFormat="1" applyFont="1" applyBorder="1" applyAlignment="1">
      <alignment horizontal="right" vertical="center" wrapText="1"/>
    </xf>
    <xf numFmtId="169" fontId="45" fillId="0" borderId="64" xfId="0" applyNumberFormat="1" applyFont="1" applyBorder="1" applyAlignment="1">
      <alignment horizontal="right" vertical="center" wrapText="1"/>
    </xf>
    <xf numFmtId="169" fontId="45" fillId="0" borderId="18" xfId="0" applyNumberFormat="1" applyFont="1" applyBorder="1" applyAlignment="1">
      <alignment horizontal="right" vertical="center" wrapText="1"/>
    </xf>
    <xf numFmtId="169" fontId="46" fillId="0" borderId="18" xfId="0" applyNumberFormat="1" applyFont="1" applyBorder="1" applyAlignment="1">
      <alignment horizontal="right" vertical="center" wrapText="1"/>
    </xf>
    <xf numFmtId="169" fontId="45" fillId="0" borderId="0" xfId="0" applyNumberFormat="1" applyFont="1" applyAlignment="1">
      <alignment horizontal="right" vertical="center" wrapText="1"/>
    </xf>
    <xf numFmtId="169" fontId="46" fillId="0" borderId="19" xfId="0" applyNumberFormat="1" applyFont="1" applyBorder="1" applyAlignment="1">
      <alignment horizontal="right" vertical="center" wrapText="1"/>
    </xf>
    <xf numFmtId="0" fontId="45" fillId="11" borderId="24" xfId="38" applyFont="1" applyFill="1" applyBorder="1" applyAlignment="1">
      <alignment horizontal="right" vertical="center"/>
    </xf>
    <xf numFmtId="0" fontId="45" fillId="11" borderId="23" xfId="38" applyFont="1" applyFill="1" applyBorder="1" applyAlignment="1">
      <alignment horizontal="right" vertical="center"/>
    </xf>
    <xf numFmtId="0" fontId="31" fillId="11" borderId="16" xfId="42" applyFont="1" applyFill="1" applyBorder="1" applyAlignment="1">
      <alignment horizontal="right" vertical="center" wrapText="1"/>
    </xf>
    <xf numFmtId="3" fontId="31" fillId="2" borderId="11" xfId="40" applyNumberFormat="1" applyFont="1" applyFill="1" applyAlignment="1">
      <alignment horizontal="right" vertical="center" wrapText="1"/>
    </xf>
    <xf numFmtId="3" fontId="31" fillId="2" borderId="16" xfId="47" applyNumberFormat="1" applyFont="1" applyFill="1" applyBorder="1" applyAlignment="1">
      <alignment horizontal="right" vertical="center" wrapText="1"/>
    </xf>
    <xf numFmtId="3" fontId="31" fillId="2" borderId="9" xfId="47" applyNumberFormat="1" applyFont="1" applyFill="1" applyAlignment="1">
      <alignment horizontal="right" vertical="center" wrapText="1"/>
    </xf>
    <xf numFmtId="172" fontId="45" fillId="0" borderId="84" xfId="72" applyNumberFormat="1" applyFont="1" applyBorder="1" applyAlignment="1">
      <alignment horizontal="left" vertical="center" wrapText="1"/>
    </xf>
    <xf numFmtId="172" fontId="45" fillId="21" borderId="11" xfId="72" applyNumberFormat="1" applyFont="1" applyFill="1" applyBorder="1" applyAlignment="1">
      <alignment horizontal="left" vertical="top" wrapText="1"/>
    </xf>
    <xf numFmtId="174" fontId="45" fillId="21" borderId="11" xfId="72" applyNumberFormat="1" applyFont="1" applyFill="1" applyBorder="1" applyAlignment="1">
      <alignment horizontal="right" vertical="top"/>
    </xf>
    <xf numFmtId="1" fontId="31" fillId="11" borderId="39" xfId="40" applyNumberFormat="1" applyFont="1" applyFill="1" applyBorder="1">
      <alignment horizontal="right" vertical="center"/>
    </xf>
    <xf numFmtId="3" fontId="31" fillId="11" borderId="11" xfId="40" applyNumberFormat="1" applyFont="1" applyFill="1" applyAlignment="1">
      <alignment horizontal="right" vertical="center" wrapText="1"/>
    </xf>
    <xf numFmtId="170" fontId="31" fillId="11" borderId="16" xfId="43" applyNumberFormat="1" applyFont="1" applyFill="1" applyBorder="1" applyAlignment="1">
      <alignment horizontal="right" vertical="center" wrapText="1"/>
    </xf>
    <xf numFmtId="3" fontId="31" fillId="11" borderId="23" xfId="43" applyNumberFormat="1" applyFont="1" applyFill="1" applyBorder="1" applyAlignment="1">
      <alignment horizontal="right" vertical="center" wrapText="1"/>
    </xf>
    <xf numFmtId="3" fontId="31" fillId="11" borderId="16" xfId="43" applyNumberFormat="1" applyFont="1" applyFill="1" applyBorder="1" applyAlignment="1">
      <alignment horizontal="right" vertical="center" wrapText="1"/>
    </xf>
    <xf numFmtId="3" fontId="31" fillId="11" borderId="0" xfId="43" applyNumberFormat="1" applyFont="1" applyFill="1" applyBorder="1" applyAlignment="1">
      <alignment horizontal="right" vertical="center" wrapText="1"/>
    </xf>
    <xf numFmtId="170" fontId="31" fillId="0" borderId="11" xfId="40" applyNumberFormat="1" applyFont="1" applyFill="1" applyAlignment="1">
      <alignment horizontal="right" vertical="center" wrapText="1"/>
    </xf>
    <xf numFmtId="172" fontId="31" fillId="0" borderId="24" xfId="72" applyNumberFormat="1" applyFont="1" applyFill="1" applyBorder="1" applyAlignment="1">
      <alignment horizontal="right" vertical="center" wrapText="1"/>
    </xf>
    <xf numFmtId="172" fontId="31" fillId="0" borderId="23" xfId="72" applyNumberFormat="1" applyFont="1" applyFill="1" applyBorder="1" applyAlignment="1">
      <alignment horizontal="right" vertical="center" wrapText="1"/>
    </xf>
    <xf numFmtId="172" fontId="32" fillId="11" borderId="23" xfId="72" applyNumberFormat="1" applyFont="1" applyFill="1" applyBorder="1" applyAlignment="1">
      <alignment horizontal="right" vertical="center" wrapText="1"/>
    </xf>
    <xf numFmtId="172" fontId="31" fillId="0" borderId="12" xfId="72" applyNumberFormat="1" applyFont="1" applyFill="1" applyBorder="1" applyAlignment="1">
      <alignment horizontal="right" vertical="center" wrapText="1"/>
    </xf>
    <xf numFmtId="172" fontId="32" fillId="11" borderId="12" xfId="72" applyNumberFormat="1" applyFont="1" applyFill="1" applyBorder="1" applyAlignment="1">
      <alignment horizontal="right" vertical="center" wrapText="1"/>
    </xf>
    <xf numFmtId="3" fontId="31" fillId="17" borderId="60" xfId="0" applyNumberFormat="1" applyFont="1" applyFill="1" applyBorder="1" applyAlignment="1">
      <alignment horizontal="right" vertical="center" wrapText="1"/>
    </xf>
    <xf numFmtId="172" fontId="31" fillId="0" borderId="38" xfId="72" applyNumberFormat="1" applyFont="1" applyFill="1" applyBorder="1" applyAlignment="1">
      <alignment horizontal="right" vertical="center" wrapText="1"/>
    </xf>
    <xf numFmtId="172" fontId="31" fillId="0" borderId="16" xfId="72" applyNumberFormat="1" applyFont="1" applyFill="1" applyBorder="1" applyAlignment="1">
      <alignment horizontal="right" vertical="center" wrapText="1"/>
    </xf>
    <xf numFmtId="172" fontId="31" fillId="0" borderId="0" xfId="72" applyNumberFormat="1" applyFont="1" applyFill="1" applyBorder="1" applyAlignment="1">
      <alignment horizontal="right" vertical="center" wrapText="1"/>
    </xf>
    <xf numFmtId="0" fontId="31" fillId="17" borderId="60" xfId="0" applyFont="1" applyFill="1" applyBorder="1" applyAlignment="1">
      <alignment horizontal="right" vertical="center" wrapText="1"/>
    </xf>
    <xf numFmtId="172" fontId="31" fillId="0" borderId="23" xfId="72" applyNumberFormat="1" applyFont="1" applyBorder="1" applyAlignment="1">
      <alignment horizontal="right" vertical="center" wrapText="1"/>
    </xf>
    <xf numFmtId="172" fontId="31" fillId="0" borderId="53" xfId="72" applyNumberFormat="1" applyFont="1" applyFill="1" applyBorder="1" applyAlignment="1">
      <alignment horizontal="right" vertical="center" wrapText="1"/>
    </xf>
    <xf numFmtId="172" fontId="31" fillId="0" borderId="50" xfId="72" applyNumberFormat="1" applyFont="1" applyFill="1" applyBorder="1" applyAlignment="1">
      <alignment horizontal="right" vertical="center" wrapText="1"/>
    </xf>
    <xf numFmtId="172" fontId="32" fillId="11" borderId="50" xfId="72" applyNumberFormat="1" applyFont="1" applyFill="1" applyBorder="1" applyAlignment="1">
      <alignment horizontal="right" vertical="center" wrapText="1"/>
    </xf>
    <xf numFmtId="172" fontId="31" fillId="0" borderId="57" xfId="72" applyNumberFormat="1" applyFont="1" applyFill="1" applyBorder="1" applyAlignment="1">
      <alignment horizontal="right" vertical="center" wrapText="1"/>
    </xf>
    <xf numFmtId="172" fontId="32" fillId="11" borderId="57" xfId="72" applyNumberFormat="1" applyFont="1" applyFill="1" applyBorder="1" applyAlignment="1">
      <alignment horizontal="right" vertical="center" wrapText="1"/>
    </xf>
    <xf numFmtId="3" fontId="31" fillId="17" borderId="71" xfId="0" applyNumberFormat="1" applyFont="1" applyFill="1" applyBorder="1" applyAlignment="1">
      <alignment horizontal="right" vertical="center" wrapText="1"/>
    </xf>
    <xf numFmtId="172" fontId="31" fillId="0" borderId="82" xfId="72" applyNumberFormat="1" applyFont="1" applyFill="1" applyBorder="1" applyAlignment="1">
      <alignment horizontal="right" vertical="center" wrapText="1"/>
    </xf>
    <xf numFmtId="172" fontId="31" fillId="0" borderId="58" xfId="72" applyNumberFormat="1" applyFont="1" applyFill="1" applyBorder="1" applyAlignment="1">
      <alignment horizontal="right" vertical="center" wrapText="1"/>
    </xf>
    <xf numFmtId="172" fontId="31" fillId="17" borderId="67" xfId="72" applyNumberFormat="1" applyFont="1" applyFill="1" applyBorder="1" applyAlignment="1">
      <alignment horizontal="right" vertical="center" wrapText="1"/>
    </xf>
    <xf numFmtId="172" fontId="31" fillId="17" borderId="64" xfId="72" applyNumberFormat="1" applyFont="1" applyFill="1" applyBorder="1" applyAlignment="1">
      <alignment horizontal="right" vertical="center" wrapText="1"/>
    </xf>
    <xf numFmtId="172" fontId="31" fillId="17" borderId="60" xfId="72" applyNumberFormat="1" applyFont="1" applyFill="1" applyBorder="1" applyAlignment="1">
      <alignment horizontal="right" vertical="center" wrapText="1"/>
    </xf>
    <xf numFmtId="172" fontId="31" fillId="17" borderId="68" xfId="72" applyNumberFormat="1" applyFont="1" applyFill="1" applyBorder="1" applyAlignment="1">
      <alignment horizontal="right" vertical="center" wrapText="1"/>
    </xf>
    <xf numFmtId="172" fontId="32" fillId="26" borderId="65" xfId="72" applyNumberFormat="1" applyFont="1" applyFill="1" applyBorder="1" applyAlignment="1">
      <alignment horizontal="right" vertical="center" wrapText="1"/>
    </xf>
    <xf numFmtId="0" fontId="124" fillId="17" borderId="0" xfId="0" applyFont="1" applyFill="1" applyAlignment="1">
      <alignment vertical="center" wrapText="1"/>
    </xf>
    <xf numFmtId="172" fontId="32" fillId="26" borderId="64" xfId="72" applyNumberFormat="1" applyFont="1" applyFill="1" applyBorder="1" applyAlignment="1">
      <alignment horizontal="right" vertical="center" wrapText="1"/>
    </xf>
    <xf numFmtId="0" fontId="120" fillId="17" borderId="0" xfId="0" applyFont="1" applyFill="1" applyAlignment="1">
      <alignment vertical="center" wrapText="1"/>
    </xf>
    <xf numFmtId="172" fontId="31" fillId="17" borderId="69" xfId="72" applyNumberFormat="1" applyFont="1" applyFill="1" applyBorder="1" applyAlignment="1">
      <alignment horizontal="right" vertical="center" wrapText="1"/>
    </xf>
    <xf numFmtId="172" fontId="31" fillId="17" borderId="70" xfId="72" applyNumberFormat="1" applyFont="1" applyFill="1" applyBorder="1" applyAlignment="1">
      <alignment horizontal="right" vertical="center" wrapText="1"/>
    </xf>
    <xf numFmtId="172" fontId="31" fillId="17" borderId="72" xfId="72" applyNumberFormat="1" applyFont="1" applyFill="1" applyBorder="1" applyAlignment="1">
      <alignment horizontal="right" vertical="center" wrapText="1"/>
    </xf>
    <xf numFmtId="172" fontId="32" fillId="26" borderId="72" xfId="72" applyNumberFormat="1" applyFont="1" applyFill="1" applyBorder="1" applyAlignment="1">
      <alignment horizontal="right" vertical="center" wrapText="1"/>
    </xf>
    <xf numFmtId="172" fontId="32" fillId="26" borderId="60" xfId="72" applyNumberFormat="1" applyFont="1" applyFill="1" applyBorder="1" applyAlignment="1">
      <alignment horizontal="right" vertical="center" wrapText="1"/>
    </xf>
    <xf numFmtId="172" fontId="31" fillId="17" borderId="65" xfId="72" applyNumberFormat="1" applyFont="1" applyFill="1" applyBorder="1" applyAlignment="1">
      <alignment horizontal="right" vertical="center" wrapText="1"/>
    </xf>
    <xf numFmtId="172" fontId="45" fillId="16" borderId="11" xfId="72" applyNumberFormat="1" applyFont="1" applyFill="1" applyBorder="1" applyAlignment="1">
      <alignment horizontal="right" vertical="center" wrapText="1"/>
    </xf>
    <xf numFmtId="174" fontId="45" fillId="16" borderId="11" xfId="72" applyNumberFormat="1" applyFont="1" applyFill="1" applyBorder="1" applyAlignment="1">
      <alignment horizontal="right" vertical="center" wrapText="1"/>
    </xf>
    <xf numFmtId="172" fontId="45" fillId="16" borderId="8" xfId="72" applyNumberFormat="1" applyFont="1" applyFill="1" applyBorder="1" applyAlignment="1">
      <alignment horizontal="right" vertical="center"/>
    </xf>
    <xf numFmtId="172" fontId="45" fillId="16" borderId="61" xfId="72" applyNumberFormat="1" applyFont="1" applyFill="1" applyBorder="1" applyAlignment="1">
      <alignment horizontal="right" vertical="center" wrapText="1"/>
    </xf>
    <xf numFmtId="172" fontId="45" fillId="0" borderId="11" xfId="72" applyNumberFormat="1" applyFont="1" applyFill="1" applyBorder="1" applyAlignment="1">
      <alignment horizontal="right" vertical="center" wrapText="1"/>
    </xf>
    <xf numFmtId="172" fontId="45" fillId="0" borderId="8" xfId="72" applyNumberFormat="1" applyFont="1" applyFill="1" applyBorder="1" applyAlignment="1">
      <alignment horizontal="right" vertical="center"/>
    </xf>
    <xf numFmtId="172" fontId="45" fillId="0" borderId="61" xfId="72" applyNumberFormat="1" applyFont="1" applyFill="1" applyBorder="1" applyAlignment="1">
      <alignment horizontal="right" vertical="center" wrapText="1"/>
    </xf>
    <xf numFmtId="172" fontId="45" fillId="2" borderId="61" xfId="72" applyNumberFormat="1" applyFont="1" applyFill="1" applyBorder="1" applyAlignment="1">
      <alignment horizontal="right" vertical="center" wrapText="1"/>
    </xf>
    <xf numFmtId="9" fontId="45" fillId="16" borderId="11" xfId="73" applyFont="1" applyFill="1" applyBorder="1" applyAlignment="1">
      <alignment horizontal="right" vertical="center" wrapText="1"/>
    </xf>
    <xf numFmtId="9" fontId="45" fillId="16" borderId="23" xfId="73" applyFont="1" applyFill="1" applyBorder="1" applyAlignment="1">
      <alignment horizontal="right" vertical="center" wrapText="1"/>
    </xf>
    <xf numFmtId="9" fontId="45" fillId="16" borderId="61" xfId="73" applyFont="1" applyFill="1" applyBorder="1" applyAlignment="1">
      <alignment horizontal="right" vertical="center" wrapText="1"/>
    </xf>
    <xf numFmtId="9" fontId="45" fillId="0" borderId="11" xfId="73" applyFont="1" applyFill="1" applyBorder="1" applyAlignment="1">
      <alignment horizontal="right" vertical="center" wrapText="1"/>
    </xf>
    <xf numFmtId="9" fontId="45" fillId="0" borderId="23" xfId="73" applyFont="1" applyFill="1" applyBorder="1" applyAlignment="1">
      <alignment horizontal="right" vertical="center" wrapText="1"/>
    </xf>
    <xf numFmtId="9" fontId="45" fillId="2" borderId="61" xfId="73" applyFont="1" applyFill="1" applyBorder="1" applyAlignment="1">
      <alignment horizontal="right" vertical="center" wrapText="1"/>
    </xf>
    <xf numFmtId="174" fontId="45" fillId="0" borderId="11" xfId="72" applyNumberFormat="1" applyFont="1" applyFill="1" applyBorder="1" applyAlignment="1">
      <alignment horizontal="right" vertical="center" wrapText="1"/>
    </xf>
    <xf numFmtId="174" fontId="45" fillId="0" borderId="16" xfId="72" applyNumberFormat="1" applyFont="1" applyFill="1" applyBorder="1" applyAlignment="1">
      <alignment horizontal="right" vertical="center" wrapText="1"/>
    </xf>
    <xf numFmtId="174" fontId="45" fillId="0" borderId="51" xfId="72" applyNumberFormat="1" applyFont="1" applyFill="1" applyBorder="1" applyAlignment="1">
      <alignment horizontal="right" vertical="center" wrapText="1"/>
    </xf>
    <xf numFmtId="174" fontId="45" fillId="0" borderId="54" xfId="72" applyNumberFormat="1" applyFont="1" applyFill="1" applyBorder="1" applyAlignment="1">
      <alignment horizontal="right" vertical="center" wrapText="1"/>
    </xf>
    <xf numFmtId="174" fontId="45" fillId="2" borderId="11" xfId="72" applyNumberFormat="1" applyFont="1" applyFill="1" applyBorder="1" applyAlignment="1">
      <alignment horizontal="right" vertical="center" wrapText="1"/>
    </xf>
    <xf numFmtId="174" fontId="45" fillId="2" borderId="16" xfId="72" applyNumberFormat="1" applyFont="1" applyFill="1" applyBorder="1" applyAlignment="1">
      <alignment horizontal="right" vertical="center" wrapText="1"/>
    </xf>
    <xf numFmtId="174" fontId="45" fillId="11" borderId="11" xfId="72" applyNumberFormat="1" applyFont="1" applyFill="1" applyBorder="1" applyAlignment="1">
      <alignment horizontal="right" vertical="center" wrapText="1"/>
    </xf>
    <xf numFmtId="174" fontId="45" fillId="11" borderId="23" xfId="72" applyNumberFormat="1" applyFont="1" applyFill="1" applyBorder="1" applyAlignment="1">
      <alignment horizontal="right" vertical="center" wrapText="1"/>
    </xf>
    <xf numFmtId="174" fontId="45" fillId="11" borderId="59" xfId="72" applyNumberFormat="1" applyFont="1" applyFill="1" applyBorder="1" applyAlignment="1">
      <alignment horizontal="right" vertical="center" wrapText="1"/>
    </xf>
    <xf numFmtId="174" fontId="32" fillId="11" borderId="81" xfId="72" applyNumberFormat="1" applyFont="1" applyFill="1" applyBorder="1" applyAlignment="1">
      <alignment horizontal="right" vertical="top" wrapText="1"/>
    </xf>
    <xf numFmtId="174" fontId="45" fillId="0" borderId="23" xfId="72" applyNumberFormat="1" applyFont="1" applyFill="1" applyBorder="1" applyAlignment="1">
      <alignment horizontal="right" vertical="center" wrapText="1"/>
    </xf>
    <xf numFmtId="174" fontId="45" fillId="0" borderId="59" xfId="72" applyNumberFormat="1" applyFont="1" applyFill="1" applyBorder="1" applyAlignment="1">
      <alignment horizontal="right" vertical="center" wrapText="1"/>
    </xf>
    <xf numFmtId="174" fontId="32" fillId="0" borderId="81" xfId="72" applyNumberFormat="1" applyFont="1" applyBorder="1" applyAlignment="1">
      <alignment horizontal="right" vertical="top" wrapText="1"/>
    </xf>
    <xf numFmtId="167" fontId="45" fillId="25" borderId="18" xfId="0" applyNumberFormat="1" applyFont="1" applyFill="1" applyBorder="1" applyAlignment="1">
      <alignment horizontal="right" vertical="center" wrapText="1"/>
    </xf>
    <xf numFmtId="9" fontId="45" fillId="25" borderId="64" xfId="73" applyFont="1" applyFill="1" applyBorder="1" applyAlignment="1">
      <alignment horizontal="right" vertical="center" wrapText="1"/>
    </xf>
    <xf numFmtId="167" fontId="45" fillId="25" borderId="65" xfId="0" applyNumberFormat="1" applyFont="1" applyFill="1" applyBorder="1" applyAlignment="1">
      <alignment horizontal="right" vertical="center" wrapText="1"/>
    </xf>
    <xf numFmtId="9" fontId="45" fillId="0" borderId="64" xfId="73" applyFont="1" applyBorder="1" applyAlignment="1">
      <alignment horizontal="right" vertical="center" wrapText="1"/>
    </xf>
    <xf numFmtId="167" fontId="45" fillId="0" borderId="65" xfId="0" applyNumberFormat="1" applyFont="1" applyBorder="1" applyAlignment="1">
      <alignment horizontal="right" vertical="center" wrapText="1"/>
    </xf>
    <xf numFmtId="0" fontId="45" fillId="25" borderId="18" xfId="0" applyFont="1" applyFill="1" applyBorder="1" applyAlignment="1">
      <alignment horizontal="right" vertical="center" wrapText="1"/>
    </xf>
    <xf numFmtId="167" fontId="45" fillId="0" borderId="18" xfId="0" applyNumberFormat="1" applyFont="1" applyBorder="1" applyAlignment="1">
      <alignment horizontal="right" vertical="center" wrapText="1"/>
    </xf>
    <xf numFmtId="0" fontId="45" fillId="2" borderId="18" xfId="0" applyFont="1" applyFill="1" applyBorder="1" applyAlignment="1">
      <alignment horizontal="right" vertical="center" wrapText="1"/>
    </xf>
    <xf numFmtId="174" fontId="45" fillId="25" borderId="19" xfId="72" applyNumberFormat="1" applyFont="1" applyFill="1" applyBorder="1" applyAlignment="1">
      <alignment horizontal="right" vertical="center"/>
    </xf>
    <xf numFmtId="174" fontId="45" fillId="0" borderId="11" xfId="72" applyNumberFormat="1" applyFont="1" applyBorder="1" applyAlignment="1">
      <alignment horizontal="right" vertical="center"/>
    </xf>
    <xf numFmtId="167" fontId="45" fillId="25" borderId="19" xfId="0" applyNumberFormat="1" applyFont="1" applyFill="1" applyBorder="1" applyAlignment="1">
      <alignment horizontal="right" vertical="center"/>
    </xf>
    <xf numFmtId="167" fontId="45" fillId="0" borderId="19" xfId="0" applyNumberFormat="1" applyFont="1" applyBorder="1" applyAlignment="1">
      <alignment horizontal="right" vertical="center"/>
    </xf>
    <xf numFmtId="167" fontId="45" fillId="2" borderId="18" xfId="0" applyNumberFormat="1" applyFont="1" applyFill="1" applyBorder="1" applyAlignment="1">
      <alignment horizontal="right" vertical="center"/>
    </xf>
    <xf numFmtId="167" fontId="45" fillId="2" borderId="19" xfId="0" applyNumberFormat="1" applyFont="1" applyFill="1" applyBorder="1" applyAlignment="1">
      <alignment horizontal="right" vertical="center"/>
    </xf>
    <xf numFmtId="174" fontId="45" fillId="11" borderId="38" xfId="72" applyNumberFormat="1" applyFont="1" applyFill="1" applyBorder="1" applyAlignment="1">
      <alignment horizontal="right" vertical="center" wrapText="1"/>
    </xf>
    <xf numFmtId="174" fontId="45" fillId="0" borderId="38" xfId="72" applyNumberFormat="1" applyFont="1" applyFill="1" applyBorder="1" applyAlignment="1">
      <alignment horizontal="right" vertical="center" wrapText="1"/>
    </xf>
    <xf numFmtId="167" fontId="45" fillId="11" borderId="38" xfId="23" applyNumberFormat="1" applyFont="1" applyFill="1" applyBorder="1" applyAlignment="1">
      <alignment horizontal="right" vertical="center" wrapText="1"/>
    </xf>
    <xf numFmtId="174" fontId="31" fillId="17" borderId="64" xfId="72" applyNumberFormat="1" applyFont="1" applyFill="1" applyBorder="1" applyAlignment="1">
      <alignment horizontal="right" vertical="center" wrapText="1"/>
    </xf>
    <xf numFmtId="176" fontId="31" fillId="17" borderId="64" xfId="72" applyNumberFormat="1" applyFont="1" applyFill="1" applyBorder="1" applyAlignment="1">
      <alignment horizontal="right" vertical="center" wrapText="1"/>
    </xf>
    <xf numFmtId="174" fontId="45" fillId="2" borderId="38" xfId="72" applyNumberFormat="1" applyFont="1" applyFill="1" applyBorder="1" applyAlignment="1">
      <alignment horizontal="right" vertical="center" wrapText="1"/>
    </xf>
    <xf numFmtId="0" fontId="32" fillId="0" borderId="81" xfId="0" applyFont="1" applyBorder="1" applyAlignment="1">
      <alignment horizontal="right" vertical="top" wrapText="1"/>
    </xf>
    <xf numFmtId="0" fontId="45" fillId="2" borderId="38" xfId="23" applyFont="1" applyFill="1" applyBorder="1" applyAlignment="1">
      <alignment horizontal="right" vertical="center" wrapText="1"/>
    </xf>
    <xf numFmtId="174" fontId="45" fillId="28" borderId="19" xfId="72" applyNumberFormat="1" applyFont="1" applyFill="1" applyBorder="1" applyAlignment="1">
      <alignment horizontal="right" vertical="center" wrapText="1"/>
    </xf>
    <xf numFmtId="174" fontId="45" fillId="25" borderId="19" xfId="72" applyNumberFormat="1" applyFont="1" applyFill="1" applyBorder="1" applyAlignment="1">
      <alignment horizontal="right" vertical="center" wrapText="1"/>
    </xf>
    <xf numFmtId="174" fontId="31" fillId="17" borderId="18" xfId="72" applyNumberFormat="1" applyFont="1" applyFill="1" applyBorder="1" applyAlignment="1">
      <alignment horizontal="right" vertical="center" wrapText="1"/>
    </xf>
    <xf numFmtId="174" fontId="31" fillId="17" borderId="19" xfId="72" applyNumberFormat="1" applyFont="1" applyFill="1" applyBorder="1" applyAlignment="1">
      <alignment horizontal="right" vertical="center"/>
    </xf>
    <xf numFmtId="174" fontId="31" fillId="17" borderId="19" xfId="72" applyNumberFormat="1" applyFont="1" applyFill="1" applyBorder="1" applyAlignment="1">
      <alignment horizontal="right" vertical="center" wrapText="1"/>
    </xf>
    <xf numFmtId="174" fontId="31" fillId="26" borderId="18" xfId="72" applyNumberFormat="1" applyFont="1" applyFill="1" applyBorder="1" applyAlignment="1">
      <alignment horizontal="right" vertical="center" wrapText="1"/>
    </xf>
    <xf numFmtId="174" fontId="31" fillId="26" borderId="64" xfId="72" applyNumberFormat="1" applyFont="1" applyFill="1" applyBorder="1" applyAlignment="1">
      <alignment horizontal="right" vertical="center" wrapText="1"/>
    </xf>
    <xf numFmtId="174" fontId="31" fillId="26" borderId="60" xfId="72" applyNumberFormat="1" applyFont="1" applyFill="1" applyBorder="1" applyAlignment="1">
      <alignment horizontal="right" vertical="center" wrapText="1"/>
    </xf>
    <xf numFmtId="174" fontId="31" fillId="26" borderId="19" xfId="72" applyNumberFormat="1" applyFont="1" applyFill="1" applyBorder="1" applyAlignment="1">
      <alignment horizontal="right" vertical="center" wrapText="1"/>
    </xf>
    <xf numFmtId="174" fontId="45" fillId="25" borderId="18" xfId="72" applyNumberFormat="1" applyFont="1" applyFill="1" applyBorder="1" applyAlignment="1">
      <alignment horizontal="right" vertical="center" wrapText="1"/>
    </xf>
    <xf numFmtId="174" fontId="45" fillId="25" borderId="41" xfId="72" applyNumberFormat="1" applyFont="1" applyFill="1" applyBorder="1" applyAlignment="1">
      <alignment horizontal="right" vertical="center" wrapText="1"/>
    </xf>
    <xf numFmtId="167" fontId="0" fillId="28" borderId="18" xfId="0" applyNumberFormat="1" applyFont="1" applyFill="1" applyBorder="1" applyAlignment="1">
      <alignment horizontal="right" vertical="center" wrapText="1"/>
    </xf>
    <xf numFmtId="0" fontId="0" fillId="26" borderId="19" xfId="0" applyFont="1" applyFill="1" applyBorder="1" applyAlignment="1">
      <alignment horizontal="right" vertical="center"/>
    </xf>
    <xf numFmtId="167" fontId="0" fillId="26" borderId="18" xfId="0" applyNumberFormat="1" applyFont="1" applyFill="1" applyBorder="1" applyAlignment="1">
      <alignment horizontal="right" vertical="center" wrapText="1"/>
    </xf>
    <xf numFmtId="0" fontId="0" fillId="0" borderId="0" xfId="73" applyNumberFormat="1" applyFont="1" applyFill="1" applyAlignment="1">
      <alignment vertical="center" wrapText="1"/>
    </xf>
    <xf numFmtId="0" fontId="38" fillId="2" borderId="0" xfId="6" applyFont="1" applyFill="1" applyBorder="1" applyAlignment="1">
      <alignment horizontal="left" vertical="center"/>
    </xf>
    <xf numFmtId="0" fontId="32" fillId="2" borderId="10" xfId="38" applyFont="1" applyFill="1" applyAlignment="1">
      <alignment horizontal="left" vertical="center"/>
    </xf>
    <xf numFmtId="0" fontId="32" fillId="2" borderId="10" xfId="38" applyFont="1" applyFill="1" applyAlignment="1">
      <alignment horizontal="right" vertical="center"/>
    </xf>
    <xf numFmtId="0" fontId="32" fillId="0" borderId="10" xfId="42" applyFont="1" applyAlignment="1">
      <alignment horizontal="right" vertical="center" wrapText="1"/>
    </xf>
    <xf numFmtId="0" fontId="31" fillId="0" borderId="24" xfId="41" applyFont="1" applyBorder="1" applyAlignment="1">
      <alignment horizontal="left" vertical="center" wrapText="1"/>
    </xf>
    <xf numFmtId="0" fontId="31" fillId="0" borderId="24" xfId="41" applyFont="1" applyBorder="1" applyAlignment="1">
      <alignment horizontal="right" vertical="center" wrapText="1"/>
    </xf>
    <xf numFmtId="0" fontId="31" fillId="0" borderId="23" xfId="41" applyFont="1" applyBorder="1" applyAlignment="1">
      <alignment horizontal="left" vertical="center" wrapText="1"/>
    </xf>
    <xf numFmtId="0" fontId="31" fillId="0" borderId="23" xfId="41" applyFont="1" applyBorder="1" applyAlignment="1">
      <alignment horizontal="right" vertical="center" wrapText="1"/>
    </xf>
    <xf numFmtId="0" fontId="31" fillId="0" borderId="16" xfId="41" applyFont="1" applyBorder="1" applyAlignment="1">
      <alignment horizontal="left" vertical="center" wrapText="1"/>
    </xf>
    <xf numFmtId="0" fontId="31" fillId="0" borderId="16" xfId="41" applyFont="1" applyBorder="1" applyAlignment="1">
      <alignment horizontal="right" vertical="center" wrapText="1"/>
    </xf>
    <xf numFmtId="0" fontId="32" fillId="0" borderId="10" xfId="38" applyFont="1" applyAlignment="1">
      <alignment horizontal="left" vertical="center"/>
    </xf>
    <xf numFmtId="0" fontId="32" fillId="0" borderId="10" xfId="38" applyFont="1" applyFill="1" applyAlignment="1">
      <alignment horizontal="right" vertical="center"/>
    </xf>
    <xf numFmtId="0" fontId="40" fillId="2" borderId="0" xfId="39" applyFont="1" applyFill="1" applyAlignment="1">
      <alignment vertical="center" wrapText="1"/>
    </xf>
    <xf numFmtId="0" fontId="32" fillId="2" borderId="10" xfId="38" applyFont="1" applyFill="1" applyAlignment="1">
      <alignment horizontal="right"/>
    </xf>
    <xf numFmtId="0" fontId="31" fillId="0" borderId="12" xfId="23" applyFont="1" applyBorder="1" applyAlignment="1">
      <alignment horizontal="left" vertical="center" wrapText="1"/>
    </xf>
    <xf numFmtId="3" fontId="31" fillId="2" borderId="12" xfId="26" applyNumberFormat="1" applyFont="1" applyBorder="1">
      <alignment horizontal="right" vertical="center"/>
    </xf>
    <xf numFmtId="0" fontId="31" fillId="0" borderId="12" xfId="41" applyFont="1" applyBorder="1" applyAlignment="1">
      <alignment horizontal="left" vertical="center" wrapText="1"/>
    </xf>
    <xf numFmtId="1" fontId="31" fillId="14" borderId="12" xfId="46" applyNumberFormat="1" applyFont="1" applyBorder="1" applyAlignment="1">
      <alignment horizontal="right" vertical="center"/>
    </xf>
    <xf numFmtId="167" fontId="31" fillId="14" borderId="16" xfId="46" applyFont="1" applyBorder="1" applyAlignment="1">
      <alignment horizontal="right" vertical="center"/>
    </xf>
    <xf numFmtId="0" fontId="32" fillId="2" borderId="10" xfId="38" applyFont="1" applyFill="1">
      <alignment horizontal="left"/>
    </xf>
    <xf numFmtId="0" fontId="32" fillId="0" borderId="10" xfId="42" applyFont="1">
      <alignment horizontal="right" wrapText="1"/>
    </xf>
    <xf numFmtId="0" fontId="31" fillId="0" borderId="9" xfId="41" applyFont="1" applyAlignment="1">
      <alignment horizontal="left" vertical="center" wrapText="1"/>
    </xf>
    <xf numFmtId="0" fontId="45" fillId="11" borderId="11" xfId="23" applyFont="1" applyFill="1" applyAlignment="1">
      <alignment horizontal="right" vertical="center" wrapText="1"/>
    </xf>
    <xf numFmtId="167" fontId="45" fillId="11" borderId="11" xfId="23" applyNumberFormat="1" applyFont="1" applyFill="1" applyAlignment="1">
      <alignment horizontal="right" vertical="center" wrapText="1"/>
    </xf>
    <xf numFmtId="169" fontId="45" fillId="11" borderId="23" xfId="23" applyNumberFormat="1" applyFont="1" applyFill="1" applyBorder="1" applyAlignment="1">
      <alignment horizontal="right" vertical="center" wrapText="1"/>
    </xf>
    <xf numFmtId="167" fontId="45" fillId="16" borderId="43" xfId="0" applyNumberFormat="1" applyFont="1" applyFill="1" applyBorder="1" applyAlignment="1">
      <alignment horizontal="right" vertical="center" wrapText="1"/>
    </xf>
    <xf numFmtId="0" fontId="31" fillId="2" borderId="0" xfId="0" applyFont="1" applyFill="1" applyAlignment="1">
      <alignment horizontal="right" vertical="top" wrapText="1"/>
    </xf>
    <xf numFmtId="167" fontId="31" fillId="0" borderId="95" xfId="42" applyNumberFormat="1" applyFont="1" applyFill="1" applyBorder="1" applyAlignment="1">
      <alignment horizontal="right" vertical="center" wrapText="1"/>
    </xf>
    <xf numFmtId="49" fontId="45" fillId="11" borderId="11" xfId="40" applyNumberFormat="1" applyFont="1" applyFill="1">
      <alignment horizontal="right" vertical="center"/>
    </xf>
    <xf numFmtId="0" fontId="31" fillId="11" borderId="16" xfId="23" applyFont="1" applyFill="1" applyBorder="1" applyAlignment="1">
      <alignment horizontal="right" vertical="center" wrapText="1"/>
    </xf>
    <xf numFmtId="0" fontId="31" fillId="11" borderId="24" xfId="42" applyFont="1" applyFill="1" applyBorder="1">
      <alignment horizontal="right" wrapText="1"/>
    </xf>
    <xf numFmtId="1" fontId="31" fillId="16" borderId="11" xfId="73" applyNumberFormat="1" applyFont="1" applyFill="1" applyBorder="1" applyAlignment="1">
      <alignment horizontal="right" vertical="center"/>
    </xf>
    <xf numFmtId="1" fontId="31" fillId="16" borderId="9" xfId="73" applyNumberFormat="1" applyFont="1" applyFill="1" applyBorder="1" applyAlignment="1">
      <alignment horizontal="right" vertical="center"/>
    </xf>
    <xf numFmtId="0" fontId="31" fillId="11" borderId="43" xfId="23" applyFont="1" applyFill="1" applyBorder="1" applyAlignment="1">
      <alignment horizontal="right" vertical="center" wrapText="1"/>
    </xf>
    <xf numFmtId="0" fontId="31" fillId="11" borderId="62" xfId="23" applyFont="1" applyFill="1" applyBorder="1" applyAlignment="1">
      <alignment horizontal="right" vertical="center" wrapText="1"/>
    </xf>
    <xf numFmtId="1" fontId="31" fillId="16" borderId="24" xfId="23" applyNumberFormat="1" applyFont="1" applyFill="1" applyBorder="1" applyAlignment="1">
      <alignment horizontal="right" vertical="center" wrapText="1"/>
    </xf>
    <xf numFmtId="0" fontId="31" fillId="16" borderId="9" xfId="41" applyFont="1" applyFill="1" applyAlignment="1">
      <alignment horizontal="right" vertical="center" wrapText="1"/>
    </xf>
    <xf numFmtId="0" fontId="31" fillId="16" borderId="55" xfId="41" applyFont="1" applyFill="1" applyBorder="1" applyAlignment="1">
      <alignment horizontal="right" vertical="center" wrapText="1"/>
    </xf>
    <xf numFmtId="0" fontId="31" fillId="16" borderId="21" xfId="23" applyFont="1" applyFill="1" applyBorder="1" applyAlignment="1">
      <alignment horizontal="right" vertical="center" wrapText="1"/>
    </xf>
    <xf numFmtId="0" fontId="31" fillId="16" borderId="23" xfId="0" applyFont="1" applyFill="1" applyBorder="1" applyAlignment="1">
      <alignment horizontal="right" vertical="center" wrapText="1"/>
    </xf>
    <xf numFmtId="0" fontId="31" fillId="16" borderId="16" xfId="0" applyFont="1" applyFill="1" applyBorder="1" applyAlignment="1">
      <alignment horizontal="right" vertical="center" wrapText="1"/>
    </xf>
    <xf numFmtId="172" fontId="31" fillId="16" borderId="23" xfId="72" applyNumberFormat="1" applyFont="1" applyFill="1" applyBorder="1" applyAlignment="1">
      <alignment horizontal="right" vertical="center" wrapText="1"/>
    </xf>
    <xf numFmtId="172" fontId="31" fillId="16" borderId="12" xfId="72" applyNumberFormat="1" applyFont="1" applyFill="1" applyBorder="1" applyAlignment="1">
      <alignment horizontal="right" vertical="center" wrapText="1"/>
    </xf>
    <xf numFmtId="172" fontId="31" fillId="16" borderId="16" xfId="72" applyNumberFormat="1" applyFont="1" applyFill="1" applyBorder="1" applyAlignment="1">
      <alignment horizontal="right" vertical="center" wrapText="1"/>
    </xf>
    <xf numFmtId="0" fontId="0" fillId="16" borderId="12" xfId="0" applyFont="1" applyFill="1" applyBorder="1" applyAlignment="1">
      <alignment horizontal="right" vertical="center" wrapText="1"/>
    </xf>
    <xf numFmtId="0" fontId="0" fillId="16" borderId="16" xfId="0" applyFont="1" applyFill="1" applyBorder="1" applyAlignment="1">
      <alignment horizontal="right" vertical="center" wrapText="1"/>
    </xf>
    <xf numFmtId="0" fontId="0" fillId="16" borderId="23" xfId="0" applyFont="1" applyFill="1" applyBorder="1" applyAlignment="1">
      <alignment horizontal="right" vertical="center" wrapText="1"/>
    </xf>
    <xf numFmtId="0" fontId="82" fillId="15" borderId="0" xfId="0" applyFont="1" applyFill="1" applyAlignment="1">
      <alignment vertical="center"/>
    </xf>
    <xf numFmtId="0" fontId="32" fillId="0" borderId="10" xfId="38" applyFont="1" applyFill="1">
      <alignment horizontal="left"/>
    </xf>
    <xf numFmtId="0" fontId="31" fillId="2" borderId="11" xfId="49" applyFont="1" applyAlignment="1">
      <alignment vertical="center" wrapText="1"/>
    </xf>
    <xf numFmtId="167" fontId="31" fillId="2" borderId="11" xfId="26" applyFont="1" applyAlignment="1">
      <alignment horizontal="center" vertical="center"/>
    </xf>
    <xf numFmtId="167" fontId="31" fillId="14" borderId="9" xfId="46" applyFont="1" applyAlignment="1">
      <alignment horizontal="center" vertical="center"/>
    </xf>
    <xf numFmtId="0" fontId="45" fillId="2" borderId="0" xfId="0" applyFont="1" applyFill="1" applyAlignment="1">
      <alignment horizontal="left" vertical="center" wrapText="1"/>
    </xf>
    <xf numFmtId="0" fontId="129" fillId="2" borderId="0" xfId="6" applyFont="1" applyFill="1" applyBorder="1" applyAlignment="1">
      <alignment horizontal="left" vertical="center"/>
    </xf>
    <xf numFmtId="0" fontId="30" fillId="2" borderId="11" xfId="24" applyAlignment="1">
      <alignment horizontal="left" vertical="center"/>
    </xf>
    <xf numFmtId="0" fontId="30" fillId="2" borderId="23" xfId="24" applyBorder="1" applyAlignment="1">
      <alignment horizontal="left" vertical="center"/>
    </xf>
    <xf numFmtId="0" fontId="81" fillId="2" borderId="0" xfId="0" applyFont="1" applyFill="1" applyAlignment="1">
      <alignment horizontal="left" vertical="top" wrapText="1"/>
    </xf>
    <xf numFmtId="0" fontId="82" fillId="2" borderId="0" xfId="0" applyFont="1" applyFill="1" applyAlignment="1">
      <alignment horizontal="left" vertical="top" wrapText="1"/>
    </xf>
    <xf numFmtId="0" fontId="81" fillId="0" borderId="0" xfId="0" applyFont="1" applyAlignment="1">
      <alignment horizontal="left" vertical="top" wrapText="1"/>
    </xf>
    <xf numFmtId="0" fontId="32" fillId="2" borderId="0" xfId="0" applyFont="1" applyFill="1" applyAlignment="1">
      <alignment horizontal="left" vertical="center" wrapText="1"/>
    </xf>
    <xf numFmtId="0" fontId="31" fillId="14" borderId="11" xfId="23" applyFont="1" applyFill="1" applyAlignment="1">
      <alignment horizontal="left" vertical="center" wrapText="1"/>
    </xf>
    <xf numFmtId="0" fontId="31" fillId="14" borderId="0" xfId="23" applyFont="1" applyFill="1" applyBorder="1" applyAlignment="1">
      <alignment horizontal="left" vertical="center" wrapText="1"/>
    </xf>
    <xf numFmtId="0" fontId="31" fillId="14" borderId="12" xfId="23" applyFont="1" applyFill="1" applyBorder="1" applyAlignment="1">
      <alignment horizontal="left" vertical="center" wrapText="1"/>
    </xf>
    <xf numFmtId="0" fontId="31" fillId="14" borderId="36" xfId="23" applyFont="1" applyFill="1" applyBorder="1" applyAlignment="1">
      <alignment horizontal="left" vertical="center" wrapText="1"/>
    </xf>
    <xf numFmtId="0" fontId="129" fillId="2" borderId="0" xfId="6" applyFont="1" applyFill="1" applyBorder="1" applyAlignment="1">
      <alignment vertical="center"/>
    </xf>
    <xf numFmtId="0" fontId="0" fillId="2" borderId="12" xfId="0" applyFill="1" applyBorder="1" applyAlignment="1">
      <alignment vertical="center" wrapText="1"/>
    </xf>
    <xf numFmtId="0" fontId="0" fillId="2" borderId="0" xfId="0" applyFill="1" applyBorder="1" applyAlignment="1">
      <alignment vertical="center" wrapText="1"/>
    </xf>
    <xf numFmtId="0" fontId="31" fillId="16" borderId="11" xfId="23" applyFont="1" applyFill="1" applyAlignment="1">
      <alignment horizontal="right" vertical="center" wrapText="1"/>
    </xf>
    <xf numFmtId="1" fontId="31" fillId="16" borderId="9" xfId="41" applyNumberFormat="1" applyFont="1" applyFill="1" applyAlignment="1">
      <alignment horizontal="right" vertical="center" wrapText="1"/>
    </xf>
    <xf numFmtId="0" fontId="45" fillId="16" borderId="15" xfId="0" applyFont="1" applyFill="1" applyBorder="1" applyAlignment="1">
      <alignment horizontal="right" vertical="center"/>
    </xf>
    <xf numFmtId="0" fontId="32" fillId="2" borderId="10" xfId="38" applyFont="1" applyFill="1" applyAlignment="1">
      <alignment horizontal="left" wrapText="1"/>
    </xf>
    <xf numFmtId="0" fontId="31" fillId="0" borderId="24" xfId="42" applyFont="1" applyBorder="1">
      <alignment horizontal="right" wrapText="1"/>
    </xf>
    <xf numFmtId="0" fontId="31" fillId="0" borderId="11" xfId="23" applyFont="1" applyAlignment="1">
      <alignment horizontal="left" vertical="center" wrapText="1"/>
    </xf>
    <xf numFmtId="1" fontId="31" fillId="2" borderId="11" xfId="73" applyNumberFormat="1" applyFont="1" applyFill="1" applyBorder="1" applyAlignment="1">
      <alignment horizontal="right" vertical="center"/>
    </xf>
    <xf numFmtId="1" fontId="31" fillId="2" borderId="9" xfId="73" applyNumberFormat="1" applyFont="1" applyFill="1" applyBorder="1" applyAlignment="1">
      <alignment horizontal="right" vertical="center"/>
    </xf>
    <xf numFmtId="0" fontId="40" fillId="0" borderId="0" xfId="39" applyFont="1" applyAlignment="1">
      <alignment horizontal="left" vertical="center" wrapText="1"/>
    </xf>
    <xf numFmtId="0" fontId="32" fillId="2" borderId="10" xfId="42" applyFont="1" applyFill="1">
      <alignment horizontal="right" wrapText="1"/>
    </xf>
    <xf numFmtId="2" fontId="32" fillId="0" borderId="8" xfId="25" applyFont="1" applyAlignment="1">
      <alignment horizontal="left" vertical="center"/>
    </xf>
    <xf numFmtId="1" fontId="31" fillId="11" borderId="8" xfId="43" applyNumberFormat="1" applyFont="1" applyFill="1">
      <alignment horizontal="right" vertical="center"/>
    </xf>
    <xf numFmtId="0" fontId="31" fillId="0" borderId="11" xfId="23" applyFont="1" applyAlignment="1">
      <alignment horizontal="right" vertical="center" wrapText="1"/>
    </xf>
    <xf numFmtId="0" fontId="31" fillId="0" borderId="9" xfId="41" applyFont="1" applyAlignment="1">
      <alignment horizontal="right" vertical="center" wrapText="1"/>
    </xf>
    <xf numFmtId="0" fontId="31" fillId="2" borderId="0" xfId="41" applyFont="1" applyFill="1" applyBorder="1">
      <alignment horizontal="left" vertical="top" wrapText="1"/>
    </xf>
    <xf numFmtId="0" fontId="31" fillId="2" borderId="0" xfId="41" applyFont="1" applyFill="1" applyBorder="1" applyAlignment="1">
      <alignment horizontal="right" vertical="top" wrapText="1"/>
    </xf>
    <xf numFmtId="0" fontId="40" fillId="0" borderId="0" xfId="39" applyFont="1">
      <alignment horizontal="left" vertical="top" wrapText="1"/>
    </xf>
    <xf numFmtId="0" fontId="40" fillId="2" borderId="0" xfId="39" applyFont="1" applyFill="1">
      <alignment horizontal="left" vertical="top" wrapText="1"/>
    </xf>
    <xf numFmtId="1" fontId="31" fillId="14" borderId="9" xfId="46" applyNumberFormat="1" applyFont="1" applyAlignment="1">
      <alignment horizontal="right" vertical="center"/>
    </xf>
    <xf numFmtId="0" fontId="31" fillId="0" borderId="0" xfId="41" applyFont="1" applyBorder="1">
      <alignment horizontal="left" vertical="top" wrapText="1"/>
    </xf>
    <xf numFmtId="167" fontId="32" fillId="2" borderId="0" xfId="47" applyFont="1" applyFill="1" applyBorder="1">
      <alignment horizontal="right"/>
    </xf>
    <xf numFmtId="167" fontId="31" fillId="14" borderId="0" xfId="46" applyFont="1" applyBorder="1">
      <alignment horizontal="right"/>
    </xf>
    <xf numFmtId="0" fontId="31" fillId="0" borderId="39" xfId="23" applyFont="1" applyBorder="1" applyAlignment="1">
      <alignment horizontal="right" vertical="center" wrapText="1"/>
    </xf>
    <xf numFmtId="0" fontId="31" fillId="0" borderId="0" xfId="23" applyFont="1" applyBorder="1" applyAlignment="1">
      <alignment horizontal="left" vertical="center" wrapText="1"/>
    </xf>
    <xf numFmtId="0" fontId="31" fillId="2" borderId="0" xfId="23" applyFont="1" applyFill="1" applyBorder="1" applyAlignment="1">
      <alignment horizontal="left" vertical="center" wrapText="1"/>
    </xf>
    <xf numFmtId="0" fontId="32" fillId="2" borderId="10" xfId="22" applyFont="1" applyFill="1" applyAlignment="1">
      <alignment horizontal="right"/>
    </xf>
    <xf numFmtId="1" fontId="31" fillId="0" borderId="24" xfId="23" applyNumberFormat="1" applyFont="1" applyFill="1" applyBorder="1" applyAlignment="1">
      <alignment horizontal="right" vertical="center" wrapText="1"/>
    </xf>
    <xf numFmtId="0" fontId="45" fillId="15" borderId="0" xfId="0" applyFont="1" applyFill="1" applyAlignment="1">
      <alignment horizontal="left" vertical="center"/>
    </xf>
    <xf numFmtId="1" fontId="31" fillId="0" borderId="16" xfId="41" applyNumberFormat="1" applyFont="1" applyBorder="1" applyAlignment="1">
      <alignment horizontal="right" vertical="center" wrapText="1"/>
    </xf>
    <xf numFmtId="2" fontId="31" fillId="0" borderId="0" xfId="41" applyNumberFormat="1" applyFont="1" applyBorder="1" applyAlignment="1">
      <alignment horizontal="left" vertical="center" wrapText="1"/>
    </xf>
    <xf numFmtId="2" fontId="31" fillId="2" borderId="0" xfId="41" applyNumberFormat="1" applyFont="1" applyFill="1" applyBorder="1" applyAlignment="1">
      <alignment horizontal="left" vertical="center" wrapText="1"/>
    </xf>
    <xf numFmtId="178" fontId="45" fillId="0" borderId="23" xfId="0" applyNumberFormat="1" applyFont="1" applyBorder="1" applyAlignment="1">
      <alignment horizontal="right" vertical="center" wrapText="1"/>
    </xf>
    <xf numFmtId="3" fontId="31" fillId="11" borderId="11" xfId="23" applyNumberFormat="1" applyFont="1" applyFill="1" applyAlignment="1">
      <alignment horizontal="right" vertical="center" wrapText="1"/>
    </xf>
    <xf numFmtId="0" fontId="31" fillId="11" borderId="9" xfId="41" applyFont="1" applyFill="1" applyAlignment="1">
      <alignment horizontal="right" vertical="center" wrapText="1"/>
    </xf>
    <xf numFmtId="3" fontId="31" fillId="14" borderId="11" xfId="23" applyNumberFormat="1" applyFont="1" applyFill="1" applyAlignment="1">
      <alignment horizontal="left" vertical="center" wrapText="1"/>
    </xf>
    <xf numFmtId="0" fontId="34" fillId="14" borderId="11" xfId="23" applyFont="1" applyFill="1" applyAlignment="1">
      <alignment horizontal="left" vertical="center" wrapText="1"/>
    </xf>
    <xf numFmtId="0" fontId="81" fillId="14" borderId="11" xfId="23" applyFont="1" applyFill="1" applyAlignment="1">
      <alignment vertical="top" wrapText="1"/>
    </xf>
    <xf numFmtId="0" fontId="31" fillId="14" borderId="11" xfId="23" quotePrefix="1" applyFont="1" applyFill="1" applyAlignment="1">
      <alignment horizontal="left" vertical="center" wrapText="1"/>
    </xf>
    <xf numFmtId="3" fontId="0" fillId="17" borderId="63" xfId="0" applyNumberFormat="1" applyFont="1" applyFill="1" applyBorder="1" applyAlignment="1">
      <alignment horizontal="right" vertical="center"/>
    </xf>
    <xf numFmtId="174" fontId="0" fillId="17" borderId="63" xfId="72" applyNumberFormat="1" applyFont="1" applyFill="1" applyBorder="1" applyAlignment="1">
      <alignment horizontal="right" vertical="center"/>
    </xf>
    <xf numFmtId="3" fontId="0" fillId="17" borderId="64" xfId="0" applyNumberFormat="1" applyFont="1" applyFill="1" applyBorder="1" applyAlignment="1">
      <alignment horizontal="right" vertical="center"/>
    </xf>
    <xf numFmtId="174" fontId="0" fillId="17" borderId="64" xfId="72" applyNumberFormat="1" applyFont="1" applyFill="1" applyBorder="1" applyAlignment="1">
      <alignment horizontal="right" vertical="center"/>
    </xf>
    <xf numFmtId="0" fontId="0" fillId="17" borderId="64" xfId="0" applyFont="1" applyFill="1" applyBorder="1" applyAlignment="1">
      <alignment horizontal="right" vertical="center"/>
    </xf>
    <xf numFmtId="0" fontId="0" fillId="17" borderId="60" xfId="0" applyFont="1" applyFill="1" applyBorder="1" applyAlignment="1">
      <alignment horizontal="right" vertical="center"/>
    </xf>
    <xf numFmtId="174" fontId="0" fillId="17" borderId="60" xfId="72" applyNumberFormat="1" applyFont="1" applyFill="1" applyBorder="1" applyAlignment="1">
      <alignment horizontal="right" vertical="center"/>
    </xf>
    <xf numFmtId="3" fontId="0" fillId="17" borderId="19" xfId="0" applyNumberFormat="1" applyFont="1" applyFill="1" applyBorder="1" applyAlignment="1">
      <alignment horizontal="right" vertical="center"/>
    </xf>
    <xf numFmtId="174" fontId="0" fillId="17" borderId="19" xfId="72" applyNumberFormat="1" applyFont="1" applyFill="1" applyBorder="1" applyAlignment="1">
      <alignment horizontal="right" vertical="center"/>
    </xf>
    <xf numFmtId="0" fontId="0" fillId="17" borderId="19" xfId="0" applyFont="1" applyFill="1" applyBorder="1" applyAlignment="1">
      <alignment horizontal="right" vertical="center"/>
    </xf>
    <xf numFmtId="3" fontId="46" fillId="11" borderId="11" xfId="40" applyNumberFormat="1" applyFont="1" applyFill="1">
      <alignment horizontal="right" vertical="center"/>
    </xf>
    <xf numFmtId="169" fontId="46" fillId="11" borderId="11" xfId="40" applyNumberFormat="1" applyFont="1" applyFill="1">
      <alignment horizontal="right" vertical="center"/>
    </xf>
    <xf numFmtId="169" fontId="45" fillId="2" borderId="11" xfId="40" applyNumberFormat="1" applyFont="1" applyFill="1">
      <alignment horizontal="right" vertical="center"/>
    </xf>
    <xf numFmtId="169" fontId="45" fillId="2" borderId="43" xfId="40" applyNumberFormat="1" applyFont="1" applyFill="1" applyBorder="1">
      <alignment horizontal="right" vertical="center"/>
    </xf>
    <xf numFmtId="1" fontId="45" fillId="2" borderId="93" xfId="40" applyNumberFormat="1" applyFont="1" applyFill="1" applyBorder="1">
      <alignment horizontal="right" vertical="center"/>
    </xf>
    <xf numFmtId="169" fontId="31" fillId="11" borderId="9" xfId="47" applyNumberFormat="1" applyFont="1" applyFill="1" applyAlignment="1">
      <alignment horizontal="right" vertical="center"/>
    </xf>
    <xf numFmtId="3" fontId="31" fillId="11" borderId="9" xfId="46" applyNumberFormat="1" applyFont="1" applyFill="1" applyAlignment="1">
      <alignment horizontal="right" vertical="center"/>
    </xf>
    <xf numFmtId="3" fontId="0" fillId="26" borderId="64" xfId="0" applyNumberFormat="1" applyFont="1" applyFill="1" applyBorder="1" applyAlignment="1">
      <alignment horizontal="right" vertical="center" wrapText="1"/>
    </xf>
    <xf numFmtId="174" fontId="0" fillId="26" borderId="19" xfId="72" applyNumberFormat="1" applyFont="1" applyFill="1" applyBorder="1" applyAlignment="1">
      <alignment horizontal="right" vertical="center" wrapText="1"/>
    </xf>
    <xf numFmtId="172" fontId="45" fillId="0" borderId="24" xfId="0" applyNumberFormat="1" applyFont="1" applyBorder="1" applyAlignment="1">
      <alignment horizontal="right" vertical="center" wrapText="1"/>
    </xf>
    <xf numFmtId="174" fontId="45" fillId="0" borderId="24" xfId="0" applyNumberFormat="1" applyFont="1" applyBorder="1" applyAlignment="1">
      <alignment horizontal="right" vertical="center" wrapText="1"/>
    </xf>
    <xf numFmtId="3" fontId="45" fillId="0" borderId="24" xfId="0" applyNumberFormat="1" applyFont="1" applyBorder="1" applyAlignment="1">
      <alignment horizontal="right" vertical="center" wrapText="1"/>
    </xf>
    <xf numFmtId="0" fontId="45" fillId="0" borderId="24" xfId="0" applyFont="1" applyBorder="1" applyAlignment="1">
      <alignment horizontal="right" vertical="center" wrapText="1"/>
    </xf>
    <xf numFmtId="167" fontId="45" fillId="0" borderId="24" xfId="0" applyNumberFormat="1" applyFont="1" applyBorder="1" applyAlignment="1">
      <alignment horizontal="right" vertical="center" wrapText="1"/>
    </xf>
    <xf numFmtId="172" fontId="45" fillId="0" borderId="16" xfId="0" applyNumberFormat="1" applyFont="1" applyBorder="1" applyAlignment="1">
      <alignment horizontal="right" vertical="center" wrapText="1"/>
    </xf>
    <xf numFmtId="174" fontId="45" fillId="0" borderId="16" xfId="0" applyNumberFormat="1" applyFont="1" applyBorder="1" applyAlignment="1">
      <alignment horizontal="right" vertical="center" wrapText="1"/>
    </xf>
    <xf numFmtId="0" fontId="45" fillId="0" borderId="16" xfId="0" applyFont="1" applyBorder="1" applyAlignment="1">
      <alignment horizontal="right" vertical="center" wrapText="1"/>
    </xf>
    <xf numFmtId="172" fontId="45" fillId="11" borderId="0" xfId="0" applyNumberFormat="1" applyFont="1" applyFill="1" applyAlignment="1">
      <alignment horizontal="right" vertical="center" wrapText="1"/>
    </xf>
    <xf numFmtId="174" fontId="45" fillId="11" borderId="0" xfId="0" applyNumberFormat="1" applyFont="1" applyFill="1" applyAlignment="1">
      <alignment horizontal="right" vertical="center" wrapText="1"/>
    </xf>
    <xf numFmtId="172" fontId="45" fillId="0" borderId="38" xfId="0" applyNumberFormat="1" applyFont="1" applyBorder="1" applyAlignment="1">
      <alignment horizontal="right" vertical="center" wrapText="1"/>
    </xf>
    <xf numFmtId="174" fontId="45" fillId="0" borderId="38" xfId="0" applyNumberFormat="1" applyFont="1" applyBorder="1" applyAlignment="1">
      <alignment horizontal="right" vertical="center" wrapText="1"/>
    </xf>
    <xf numFmtId="0" fontId="45" fillId="0" borderId="38" xfId="0" applyFont="1" applyBorder="1" applyAlignment="1">
      <alignment horizontal="right" vertical="center" wrapText="1"/>
    </xf>
    <xf numFmtId="172" fontId="45" fillId="0" borderId="23" xfId="0" applyNumberFormat="1" applyFont="1" applyBorder="1" applyAlignment="1">
      <alignment horizontal="right" vertical="center" wrapText="1"/>
    </xf>
    <xf numFmtId="174" fontId="45" fillId="0" borderId="23" xfId="0" applyNumberFormat="1" applyFont="1" applyBorder="1" applyAlignment="1">
      <alignment horizontal="right" vertical="center" wrapText="1"/>
    </xf>
    <xf numFmtId="3" fontId="45" fillId="0" borderId="23" xfId="0" applyNumberFormat="1" applyFont="1" applyBorder="1" applyAlignment="1">
      <alignment horizontal="right" vertical="center" wrapText="1"/>
    </xf>
    <xf numFmtId="0" fontId="45" fillId="0" borderId="23" xfId="0" applyFont="1" applyBorder="1" applyAlignment="1">
      <alignment horizontal="right" vertical="center" wrapText="1"/>
    </xf>
    <xf numFmtId="167" fontId="45" fillId="0" borderId="23" xfId="0" applyNumberFormat="1" applyFont="1" applyBorder="1" applyAlignment="1">
      <alignment horizontal="right" vertical="center" wrapText="1"/>
    </xf>
    <xf numFmtId="174" fontId="45" fillId="0" borderId="16" xfId="72" applyNumberFormat="1" applyFont="1" applyBorder="1" applyAlignment="1">
      <alignment horizontal="right" vertical="center" wrapText="1"/>
    </xf>
    <xf numFmtId="167" fontId="45" fillId="0" borderId="16" xfId="0" applyNumberFormat="1" applyFont="1" applyBorder="1" applyAlignment="1">
      <alignment horizontal="right" vertical="center" wrapText="1"/>
    </xf>
    <xf numFmtId="172" fontId="45" fillId="11" borderId="9" xfId="0" applyNumberFormat="1" applyFont="1" applyFill="1" applyBorder="1" applyAlignment="1">
      <alignment horizontal="right" vertical="center" wrapText="1"/>
    </xf>
    <xf numFmtId="174" fontId="45" fillId="11" borderId="9" xfId="0" applyNumberFormat="1" applyFont="1" applyFill="1" applyBorder="1" applyAlignment="1">
      <alignment horizontal="right" vertical="center" wrapText="1"/>
    </xf>
    <xf numFmtId="172" fontId="46" fillId="11" borderId="9" xfId="0" applyNumberFormat="1" applyFont="1" applyFill="1" applyBorder="1" applyAlignment="1">
      <alignment horizontal="right" vertical="center" wrapText="1"/>
    </xf>
    <xf numFmtId="172" fontId="45" fillId="0" borderId="9" xfId="0" applyNumberFormat="1" applyFont="1" applyBorder="1" applyAlignment="1">
      <alignment horizontal="right" vertical="center" wrapText="1"/>
    </xf>
    <xf numFmtId="174" fontId="45" fillId="0" borderId="9" xfId="0" applyNumberFormat="1" applyFont="1" applyBorder="1" applyAlignment="1">
      <alignment horizontal="right" vertical="center" wrapText="1"/>
    </xf>
    <xf numFmtId="0" fontId="45" fillId="0" borderId="9" xfId="0" applyFont="1" applyBorder="1" applyAlignment="1">
      <alignment horizontal="right" vertical="center" wrapText="1"/>
    </xf>
    <xf numFmtId="167" fontId="45" fillId="0" borderId="9" xfId="0" applyNumberFormat="1" applyFont="1" applyBorder="1" applyAlignment="1">
      <alignment horizontal="right" vertical="center" wrapText="1"/>
    </xf>
    <xf numFmtId="167" fontId="45" fillId="0" borderId="38" xfId="0" applyNumberFormat="1" applyFont="1" applyBorder="1" applyAlignment="1">
      <alignment horizontal="right" vertical="center" wrapText="1"/>
    </xf>
    <xf numFmtId="3" fontId="45" fillId="0" borderId="9" xfId="0" applyNumberFormat="1" applyFont="1" applyBorder="1" applyAlignment="1">
      <alignment horizontal="right" vertical="center" wrapText="1"/>
    </xf>
    <xf numFmtId="0" fontId="45" fillId="0" borderId="18" xfId="0" applyFont="1" applyFill="1" applyBorder="1" applyAlignment="1">
      <alignment horizontal="right" vertical="center" wrapText="1"/>
    </xf>
    <xf numFmtId="167" fontId="0" fillId="11" borderId="18" xfId="0" applyNumberFormat="1" applyFont="1" applyFill="1" applyBorder="1" applyAlignment="1">
      <alignment horizontal="right" vertical="center" wrapText="1"/>
    </xf>
    <xf numFmtId="167" fontId="44" fillId="17" borderId="19" xfId="0" applyNumberFormat="1" applyFont="1" applyFill="1" applyBorder="1" applyAlignment="1">
      <alignment horizontal="right" vertical="center"/>
    </xf>
    <xf numFmtId="9" fontId="80" fillId="2" borderId="0" xfId="73" applyFont="1" applyFill="1" applyAlignment="1">
      <alignment horizontal="left" vertical="top" wrapText="1"/>
    </xf>
    <xf numFmtId="0" fontId="62" fillId="0" borderId="11" xfId="23" applyFont="1" applyAlignment="1">
      <alignment horizontal="right" vertical="center" wrapText="1"/>
    </xf>
    <xf numFmtId="0" fontId="30" fillId="2" borderId="11" xfId="24" applyAlignment="1">
      <alignment horizontal="left" vertical="center"/>
    </xf>
    <xf numFmtId="0" fontId="81" fillId="2" borderId="0" xfId="31" applyFont="1" applyAlignment="1">
      <alignment horizontal="left" vertical="top" wrapText="1"/>
    </xf>
    <xf numFmtId="0" fontId="31" fillId="2" borderId="0" xfId="0" applyFont="1" applyFill="1" applyAlignment="1">
      <alignment horizontal="left" vertical="top" wrapText="1"/>
    </xf>
    <xf numFmtId="0" fontId="0" fillId="2" borderId="0" xfId="0" applyFill="1" applyAlignment="1">
      <alignment horizontal="left" vertical="center" wrapText="1"/>
    </xf>
    <xf numFmtId="0" fontId="0" fillId="2" borderId="0" xfId="0" applyFont="1" applyFill="1">
      <alignment vertical="top" wrapText="1"/>
    </xf>
    <xf numFmtId="0" fontId="30" fillId="2" borderId="11" xfId="24" applyFont="1" applyAlignment="1">
      <alignment horizontal="left" vertical="center"/>
    </xf>
    <xf numFmtId="0" fontId="32" fillId="11" borderId="10" xfId="42" applyFont="1" applyFill="1">
      <alignment horizontal="right" wrapText="1"/>
    </xf>
    <xf numFmtId="0" fontId="31" fillId="0" borderId="11" xfId="23" applyFont="1" applyFill="1" applyAlignment="1">
      <alignment horizontal="left" vertical="center" wrapText="1"/>
    </xf>
    <xf numFmtId="0" fontId="31" fillId="0" borderId="16" xfId="23" applyFont="1" applyFill="1" applyBorder="1" applyAlignment="1">
      <alignment horizontal="left" vertical="center" wrapText="1"/>
    </xf>
    <xf numFmtId="0" fontId="31" fillId="0" borderId="16" xfId="23" applyFont="1" applyFill="1" applyBorder="1" applyAlignment="1">
      <alignment horizontal="right" vertical="center" wrapText="1"/>
    </xf>
    <xf numFmtId="0" fontId="150" fillId="2" borderId="0" xfId="78" applyFont="1">
      <alignment vertical="top" wrapText="1"/>
    </xf>
    <xf numFmtId="0" fontId="31" fillId="2" borderId="0" xfId="78" applyFont="1">
      <alignment vertical="top" wrapText="1"/>
    </xf>
    <xf numFmtId="0" fontId="31" fillId="28" borderId="18" xfId="0" applyFont="1" applyFill="1" applyBorder="1" applyAlignment="1">
      <alignment horizontal="right" vertical="center" wrapText="1"/>
    </xf>
    <xf numFmtId="49" fontId="31" fillId="28" borderId="18" xfId="0" applyNumberFormat="1" applyFont="1" applyFill="1" applyBorder="1" applyAlignment="1">
      <alignment horizontal="right" vertical="center" wrapText="1"/>
    </xf>
    <xf numFmtId="49" fontId="31" fillId="28" borderId="65" xfId="0" applyNumberFormat="1" applyFont="1" applyFill="1" applyBorder="1" applyAlignment="1">
      <alignment horizontal="right" vertical="center" wrapText="1"/>
    </xf>
    <xf numFmtId="0" fontId="31" fillId="28" borderId="65" xfId="0" applyFont="1" applyFill="1" applyBorder="1" applyAlignment="1">
      <alignment horizontal="right" vertical="center" wrapText="1"/>
    </xf>
    <xf numFmtId="0" fontId="31" fillId="0" borderId="11" xfId="23" applyFont="1" applyAlignment="1">
      <alignment horizontal="left" vertical="center" wrapText="1" indent="2"/>
    </xf>
    <xf numFmtId="0" fontId="30" fillId="2" borderId="16" xfId="24" applyFont="1" applyBorder="1" applyAlignment="1">
      <alignment horizontal="left" vertical="center" wrapText="1"/>
    </xf>
    <xf numFmtId="1" fontId="100" fillId="2" borderId="9" xfId="47" quotePrefix="1" applyNumberFormat="1" applyFont="1" applyFill="1" applyAlignment="1">
      <alignment horizontal="right" vertical="center" wrapText="1"/>
    </xf>
    <xf numFmtId="174" fontId="45" fillId="11" borderId="23" xfId="72" applyNumberFormat="1" applyFont="1" applyFill="1" applyBorder="1" applyAlignment="1">
      <alignment horizontal="right" vertical="top"/>
    </xf>
    <xf numFmtId="172" fontId="45" fillId="11" borderId="12" xfId="72" applyNumberFormat="1" applyFont="1" applyFill="1" applyBorder="1" applyAlignment="1">
      <alignment horizontal="right" vertical="top"/>
    </xf>
    <xf numFmtId="172" fontId="45" fillId="11" borderId="84" xfId="72" applyNumberFormat="1" applyFont="1" applyFill="1" applyBorder="1" applyAlignment="1">
      <alignment horizontal="right" vertical="top"/>
    </xf>
    <xf numFmtId="174" fontId="45" fillId="11" borderId="11" xfId="72" applyNumberFormat="1" applyFont="1" applyFill="1" applyBorder="1" applyAlignment="1">
      <alignment horizontal="right" vertical="top"/>
    </xf>
    <xf numFmtId="172" fontId="45" fillId="11" borderId="23" xfId="72" applyNumberFormat="1" applyFont="1" applyFill="1" applyBorder="1" applyAlignment="1">
      <alignment horizontal="right" vertical="top"/>
    </xf>
    <xf numFmtId="174" fontId="45" fillId="11" borderId="12" xfId="72" applyNumberFormat="1" applyFont="1" applyFill="1" applyBorder="1" applyAlignment="1">
      <alignment horizontal="right" vertical="top"/>
    </xf>
    <xf numFmtId="172" fontId="45" fillId="11" borderId="76" xfId="72" applyNumberFormat="1" applyFont="1" applyFill="1" applyBorder="1" applyAlignment="1">
      <alignment horizontal="right" vertical="top"/>
    </xf>
    <xf numFmtId="172" fontId="45" fillId="11" borderId="78" xfId="72" applyNumberFormat="1" applyFont="1" applyFill="1" applyBorder="1" applyAlignment="1">
      <alignment horizontal="right" vertical="top"/>
    </xf>
    <xf numFmtId="174" fontId="45" fillId="11" borderId="16" xfId="72" applyNumberFormat="1" applyFont="1" applyFill="1" applyBorder="1" applyAlignment="1">
      <alignment horizontal="right" vertical="top"/>
    </xf>
    <xf numFmtId="0" fontId="0" fillId="2" borderId="0" xfId="6" applyFont="1" applyFill="1" applyBorder="1" applyAlignment="1">
      <alignment horizontal="left" vertical="top" wrapText="1" indent="2"/>
    </xf>
    <xf numFmtId="0" fontId="44" fillId="2" borderId="0" xfId="6" applyFont="1" applyFill="1" applyBorder="1" applyAlignment="1">
      <alignment horizontal="left" vertical="top" wrapText="1" indent="2"/>
    </xf>
    <xf numFmtId="0" fontId="44" fillId="2" borderId="0" xfId="6" applyFont="1" applyFill="1" applyBorder="1" applyAlignment="1">
      <alignment vertical="top" wrapText="1"/>
    </xf>
    <xf numFmtId="0" fontId="0" fillId="2" borderId="0" xfId="0" applyFill="1" applyAlignment="1">
      <alignment vertical="top" wrapText="1"/>
    </xf>
    <xf numFmtId="167" fontId="45" fillId="16" borderId="8" xfId="25" applyNumberFormat="1" applyFont="1" applyFill="1" applyAlignment="1">
      <alignment horizontal="right" vertical="center"/>
    </xf>
    <xf numFmtId="0" fontId="38" fillId="2" borderId="0" xfId="6" applyFont="1" applyFill="1" applyAlignment="1">
      <alignment vertical="center"/>
    </xf>
    <xf numFmtId="0" fontId="31" fillId="0" borderId="0" xfId="0" applyFont="1" applyAlignment="1">
      <alignment vertical="top"/>
    </xf>
    <xf numFmtId="0" fontId="32" fillId="0" borderId="10" xfId="22" applyFont="1" applyFill="1" applyAlignment="1">
      <alignment horizontal="left"/>
    </xf>
    <xf numFmtId="0" fontId="31" fillId="2" borderId="11" xfId="49" applyFont="1" applyFill="1">
      <alignment vertical="top" wrapText="1"/>
    </xf>
    <xf numFmtId="0" fontId="81" fillId="2" borderId="0" xfId="0" applyFont="1" applyFill="1" applyAlignment="1">
      <alignment horizontal="left" vertical="center"/>
    </xf>
    <xf numFmtId="0" fontId="46" fillId="0" borderId="10" xfId="42" applyFont="1" applyAlignment="1">
      <alignment horizontal="right" vertical="center" wrapText="1"/>
    </xf>
    <xf numFmtId="0" fontId="46" fillId="2" borderId="10" xfId="38" applyFont="1" applyFill="1" applyAlignment="1">
      <alignment horizontal="right" vertical="center"/>
    </xf>
    <xf numFmtId="0" fontId="46" fillId="2" borderId="0" xfId="38" applyFont="1" applyFill="1" applyBorder="1" applyAlignment="1"/>
    <xf numFmtId="0" fontId="46" fillId="2" borderId="10" xfId="38" applyFont="1" applyFill="1" applyAlignment="1">
      <alignment vertical="center"/>
    </xf>
    <xf numFmtId="0" fontId="40" fillId="2" borderId="0" xfId="39" applyFill="1" applyAlignment="1">
      <alignment horizontal="left" vertical="center" wrapText="1"/>
    </xf>
    <xf numFmtId="0" fontId="78" fillId="0" borderId="0" xfId="39" applyFont="1" applyAlignment="1">
      <alignment horizontal="left" vertical="center"/>
    </xf>
    <xf numFmtId="0" fontId="78" fillId="2" borderId="0" xfId="39" applyFont="1" applyFill="1" applyAlignment="1">
      <alignment horizontal="left" vertical="center" wrapText="1"/>
    </xf>
    <xf numFmtId="178" fontId="45" fillId="0" borderId="24" xfId="0" applyNumberFormat="1" applyFont="1" applyBorder="1" applyAlignment="1">
      <alignment horizontal="right" vertical="center" wrapText="1"/>
    </xf>
    <xf numFmtId="0" fontId="45" fillId="17" borderId="0" xfId="0" applyFont="1" applyFill="1">
      <alignment vertical="top" wrapText="1"/>
    </xf>
    <xf numFmtId="178" fontId="45" fillId="0" borderId="16" xfId="0" applyNumberFormat="1" applyFont="1" applyBorder="1" applyAlignment="1">
      <alignment horizontal="right" vertical="center" wrapText="1"/>
    </xf>
    <xf numFmtId="0" fontId="45" fillId="0" borderId="0" xfId="0" applyFont="1" applyAlignment="1">
      <alignment horizontal="left" vertical="top" wrapText="1"/>
    </xf>
    <xf numFmtId="0" fontId="30" fillId="2" borderId="11" xfId="24" applyAlignment="1">
      <alignment horizontal="left" vertical="center"/>
    </xf>
    <xf numFmtId="0" fontId="36" fillId="2" borderId="0" xfId="0" applyFont="1" applyFill="1" applyAlignment="1">
      <alignment horizontal="left" vertical="top" wrapText="1"/>
    </xf>
    <xf numFmtId="0" fontId="26" fillId="2" borderId="0" xfId="0" applyFont="1" applyFill="1" applyAlignment="1">
      <alignment horizontal="left" vertical="top" wrapText="1"/>
    </xf>
    <xf numFmtId="0" fontId="0" fillId="11" borderId="103" xfId="39" applyFont="1" applyFill="1" applyBorder="1" applyAlignment="1">
      <alignment horizontal="left" vertical="top" wrapText="1"/>
    </xf>
    <xf numFmtId="0" fontId="31" fillId="11" borderId="104" xfId="39" applyFont="1" applyFill="1" applyBorder="1" applyAlignment="1">
      <alignment horizontal="left" vertical="top" wrapText="1"/>
    </xf>
    <xf numFmtId="0" fontId="31" fillId="11" borderId="105" xfId="39" applyFont="1" applyFill="1" applyBorder="1" applyAlignment="1">
      <alignment horizontal="left" vertical="top" wrapText="1"/>
    </xf>
    <xf numFmtId="0" fontId="31" fillId="11" borderId="106" xfId="39" applyFont="1" applyFill="1" applyBorder="1" applyAlignment="1">
      <alignment horizontal="left" vertical="top" wrapText="1"/>
    </xf>
    <xf numFmtId="0" fontId="0" fillId="0" borderId="0" xfId="0" applyAlignment="1">
      <alignment horizontal="left" vertical="top" wrapText="1"/>
    </xf>
    <xf numFmtId="0" fontId="32" fillId="11" borderId="23" xfId="38" applyFill="1" applyBorder="1" applyAlignment="1">
      <alignment horizontal="left" vertical="center"/>
    </xf>
    <xf numFmtId="0" fontId="0" fillId="2" borderId="0" xfId="24" applyFont="1" applyBorder="1" applyAlignment="1">
      <alignment horizontal="left" vertical="center" wrapText="1"/>
    </xf>
    <xf numFmtId="0" fontId="0" fillId="2" borderId="0" xfId="6" applyFont="1" applyFill="1" applyAlignment="1">
      <alignment horizontal="left" vertical="top"/>
    </xf>
    <xf numFmtId="0" fontId="32" fillId="11" borderId="21" xfId="38" applyFill="1" applyBorder="1" applyAlignment="1">
      <alignment horizontal="left" vertical="center"/>
    </xf>
    <xf numFmtId="0" fontId="67" fillId="2" borderId="0" xfId="0" applyFont="1" applyFill="1" applyAlignment="1">
      <alignment vertical="top" wrapText="1"/>
    </xf>
    <xf numFmtId="0" fontId="30" fillId="2" borderId="11" xfId="24" applyAlignment="1">
      <alignment horizontal="left" vertical="center"/>
    </xf>
    <xf numFmtId="0" fontId="30" fillId="2" borderId="23" xfId="24" applyBorder="1" applyAlignment="1">
      <alignment horizontal="left" vertical="center"/>
    </xf>
    <xf numFmtId="0" fontId="30" fillId="2" borderId="9" xfId="24" applyBorder="1" applyAlignment="1">
      <alignment horizontal="left" vertical="center"/>
    </xf>
    <xf numFmtId="0" fontId="32" fillId="0" borderId="0" xfId="42" applyBorder="1" applyAlignment="1">
      <alignment horizontal="center" wrapText="1"/>
    </xf>
    <xf numFmtId="0" fontId="81" fillId="0" borderId="0" xfId="23" applyFont="1" applyFill="1" applyBorder="1" applyAlignment="1">
      <alignment horizontal="left" vertical="top" wrapText="1"/>
    </xf>
    <xf numFmtId="0" fontId="81" fillId="2" borderId="0" xfId="31" applyFont="1" applyAlignment="1">
      <alignment horizontal="left" vertical="top" wrapText="1"/>
    </xf>
    <xf numFmtId="0" fontId="80" fillId="2" borderId="0" xfId="31" applyFont="1" applyAlignment="1">
      <alignment horizontal="left" vertical="top" wrapText="1"/>
    </xf>
    <xf numFmtId="0" fontId="81" fillId="17" borderId="0" xfId="0" applyFont="1" applyFill="1" applyAlignment="1">
      <alignment horizontal="left" vertical="top" wrapText="1"/>
    </xf>
    <xf numFmtId="0" fontId="80" fillId="0" borderId="0" xfId="23" applyFont="1" applyFill="1" applyBorder="1" applyAlignment="1">
      <alignment horizontal="left" vertical="top" wrapText="1"/>
    </xf>
    <xf numFmtId="0" fontId="85" fillId="17" borderId="0" xfId="0" applyFont="1" applyFill="1" applyAlignment="1">
      <alignment horizontal="left" vertical="top" wrapText="1"/>
    </xf>
    <xf numFmtId="3" fontId="100" fillId="2" borderId="16" xfId="40" applyNumberFormat="1" applyFont="1" applyFill="1" applyBorder="1" applyAlignment="1">
      <alignment horizontal="center" vertical="center"/>
    </xf>
    <xf numFmtId="0" fontId="101" fillId="28" borderId="0" xfId="0" applyFont="1" applyFill="1" applyAlignment="1">
      <alignment horizontal="center" vertical="center"/>
    </xf>
    <xf numFmtId="0" fontId="101" fillId="28" borderId="25" xfId="0" applyFont="1" applyFill="1" applyBorder="1" applyAlignment="1">
      <alignment horizontal="center" vertical="center"/>
    </xf>
    <xf numFmtId="0" fontId="47" fillId="2" borderId="0" xfId="0" applyFont="1" applyFill="1" applyAlignment="1">
      <alignment horizontal="left" vertical="top" wrapText="1"/>
    </xf>
    <xf numFmtId="0" fontId="78" fillId="2" borderId="0" xfId="39" applyFont="1" applyFill="1" applyAlignment="1">
      <alignment horizontal="left" vertical="top" wrapText="1"/>
    </xf>
    <xf numFmtId="0" fontId="32" fillId="11" borderId="27" xfId="0" applyFont="1" applyFill="1" applyBorder="1" applyAlignment="1">
      <alignment horizontal="center" vertical="center" wrapText="1"/>
    </xf>
    <xf numFmtId="0" fontId="32" fillId="11" borderId="0" xfId="0" applyFont="1" applyFill="1" applyAlignment="1">
      <alignment horizontal="center" vertical="center" wrapText="1"/>
    </xf>
    <xf numFmtId="0" fontId="32" fillId="11" borderId="28" xfId="0" applyFont="1" applyFill="1" applyBorder="1" applyAlignment="1">
      <alignment horizontal="center" vertical="center" wrapText="1"/>
    </xf>
    <xf numFmtId="0" fontId="32" fillId="11" borderId="26" xfId="0" applyFont="1" applyFill="1" applyBorder="1" applyAlignment="1">
      <alignment horizontal="center" vertical="center" wrapText="1"/>
    </xf>
    <xf numFmtId="0" fontId="32" fillId="11" borderId="30" xfId="0" applyFont="1" applyFill="1" applyBorder="1" applyAlignment="1">
      <alignment horizontal="center" vertical="center" wrapText="1"/>
    </xf>
    <xf numFmtId="0" fontId="32" fillId="0" borderId="0" xfId="42" applyBorder="1" applyAlignment="1">
      <alignment horizontal="right" wrapText="1"/>
    </xf>
    <xf numFmtId="0" fontId="82" fillId="2" borderId="0" xfId="31" applyFont="1" applyAlignment="1">
      <alignment horizontal="left" vertical="top" wrapText="1"/>
    </xf>
    <xf numFmtId="0" fontId="32" fillId="11" borderId="33" xfId="78" applyFont="1" applyFill="1" applyBorder="1" applyAlignment="1">
      <alignment horizontal="center" vertical="center" wrapText="1"/>
    </xf>
    <xf numFmtId="0" fontId="32" fillId="11" borderId="25" xfId="78" applyFont="1" applyFill="1" applyBorder="1" applyAlignment="1">
      <alignment horizontal="center" vertical="center" wrapText="1"/>
    </xf>
    <xf numFmtId="0" fontId="0" fillId="2" borderId="0" xfId="0" applyFill="1" applyAlignment="1">
      <alignment horizontal="center" vertical="top" wrapText="1"/>
    </xf>
    <xf numFmtId="0" fontId="0" fillId="2" borderId="0" xfId="0" applyFill="1" applyAlignment="1">
      <alignment horizontal="left" vertical="top" wrapText="1"/>
    </xf>
    <xf numFmtId="0" fontId="32" fillId="0" borderId="0" xfId="0" applyFont="1" applyAlignment="1">
      <alignment horizontal="center" vertical="center" wrapText="1"/>
    </xf>
    <xf numFmtId="0" fontId="32" fillId="11" borderId="29" xfId="0" applyFont="1" applyFill="1" applyBorder="1" applyAlignment="1">
      <alignment horizontal="center" vertical="center" wrapText="1"/>
    </xf>
    <xf numFmtId="0" fontId="32" fillId="16" borderId="0" xfId="42" applyFill="1" applyBorder="1" applyAlignment="1">
      <alignment horizontal="center" vertical="center" wrapText="1"/>
    </xf>
    <xf numFmtId="0" fontId="32" fillId="16" borderId="10" xfId="42" applyFill="1" applyAlignment="1">
      <alignment horizontal="center" vertical="center" wrapText="1"/>
    </xf>
    <xf numFmtId="0" fontId="32" fillId="11" borderId="0" xfId="0" applyFont="1" applyFill="1" applyAlignment="1">
      <alignment horizontal="center" vertical="top" wrapText="1"/>
    </xf>
    <xf numFmtId="0" fontId="32" fillId="11" borderId="25" xfId="0" applyFont="1" applyFill="1" applyBorder="1" applyAlignment="1">
      <alignment horizontal="center" vertical="top" wrapText="1"/>
    </xf>
    <xf numFmtId="0" fontId="32" fillId="11" borderId="33" xfId="0" applyFont="1" applyFill="1" applyBorder="1" applyAlignment="1">
      <alignment horizontal="center" vertical="top" wrapText="1"/>
    </xf>
    <xf numFmtId="0" fontId="123" fillId="17" borderId="0" xfId="0" applyFont="1" applyFill="1" applyAlignment="1">
      <alignment horizontal="left" vertical="top" wrapText="1"/>
    </xf>
    <xf numFmtId="0" fontId="81" fillId="2" borderId="0" xfId="0" applyFont="1" applyFill="1" applyAlignment="1">
      <alignment horizontal="left" vertical="top" wrapText="1"/>
    </xf>
    <xf numFmtId="0" fontId="67" fillId="2" borderId="0" xfId="0" applyFont="1" applyFill="1" applyAlignment="1">
      <alignment horizontal="left" vertical="center" wrapText="1"/>
    </xf>
    <xf numFmtId="0" fontId="92" fillId="2" borderId="0" xfId="31" applyFont="1" applyAlignment="1">
      <alignment horizontal="left" vertical="top" wrapText="1"/>
    </xf>
    <xf numFmtId="0" fontId="81" fillId="2" borderId="21" xfId="0" applyFont="1" applyFill="1" applyBorder="1" applyAlignment="1">
      <alignment horizontal="left" vertical="center" wrapText="1"/>
    </xf>
    <xf numFmtId="0" fontId="81" fillId="2" borderId="0" xfId="0" applyFont="1" applyFill="1" applyAlignment="1">
      <alignment horizontal="left" vertical="center" wrapText="1"/>
    </xf>
    <xf numFmtId="0" fontId="81" fillId="2" borderId="79" xfId="0" applyFont="1" applyFill="1" applyBorder="1" applyAlignment="1">
      <alignment horizontal="left" vertical="center" wrapText="1"/>
    </xf>
    <xf numFmtId="0" fontId="81" fillId="2" borderId="80" xfId="0" applyFont="1" applyFill="1" applyBorder="1" applyAlignment="1">
      <alignment horizontal="left" vertical="center" wrapText="1"/>
    </xf>
    <xf numFmtId="0" fontId="81" fillId="2" borderId="9" xfId="0" applyFont="1" applyFill="1" applyBorder="1" applyAlignment="1">
      <alignment horizontal="left" vertical="center" wrapText="1"/>
    </xf>
    <xf numFmtId="0" fontId="82" fillId="2" borderId="0" xfId="0" applyFont="1" applyFill="1" applyAlignment="1">
      <alignment horizontal="left" vertical="top" wrapText="1"/>
    </xf>
    <xf numFmtId="0" fontId="32" fillId="0" borderId="0" xfId="42" applyBorder="1" applyAlignment="1">
      <alignment horizontal="right" vertical="center" wrapText="1"/>
    </xf>
    <xf numFmtId="0" fontId="32" fillId="0" borderId="10" xfId="42" applyAlignment="1">
      <alignment horizontal="right" vertical="center" wrapText="1"/>
    </xf>
    <xf numFmtId="1" fontId="32" fillId="11" borderId="33" xfId="43" applyNumberFormat="1" applyFill="1" applyBorder="1" applyAlignment="1">
      <alignment horizontal="center" vertical="center"/>
    </xf>
    <xf numFmtId="1" fontId="32" fillId="11" borderId="0" xfId="43" applyNumberFormat="1" applyFill="1" applyBorder="1" applyAlignment="1">
      <alignment horizontal="center" vertical="center"/>
    </xf>
    <xf numFmtId="0" fontId="82" fillId="17" borderId="0" xfId="0" applyFont="1" applyFill="1" applyAlignment="1">
      <alignment horizontal="left" vertical="top" wrapText="1"/>
    </xf>
    <xf numFmtId="0" fontId="82" fillId="17" borderId="0" xfId="0" applyFont="1" applyFill="1" applyAlignment="1">
      <alignment horizontal="left" vertical="center" wrapText="1"/>
    </xf>
    <xf numFmtId="0" fontId="49" fillId="0" borderId="0" xfId="38" applyFont="1" applyFill="1" applyBorder="1" applyAlignment="1">
      <alignment horizontal="left"/>
    </xf>
    <xf numFmtId="0" fontId="32" fillId="0" borderId="10" xfId="38" applyFill="1" applyAlignment="1">
      <alignment horizontal="left"/>
    </xf>
    <xf numFmtId="0" fontId="30" fillId="2" borderId="11" xfId="24" applyFont="1" applyAlignment="1">
      <alignment horizontal="left" vertical="center"/>
    </xf>
    <xf numFmtId="0" fontId="82" fillId="0" borderId="0" xfId="50" applyFont="1" applyAlignment="1">
      <alignment horizontal="left" vertical="top" wrapText="1"/>
    </xf>
    <xf numFmtId="0" fontId="32" fillId="2" borderId="10" xfId="38" applyFont="1" applyFill="1" applyAlignment="1">
      <alignment horizontal="left" vertical="center" wrapText="1"/>
    </xf>
    <xf numFmtId="0" fontId="31" fillId="0" borderId="39" xfId="23" applyFont="1" applyBorder="1" applyAlignment="1">
      <alignment horizontal="left" vertical="center" wrapText="1"/>
    </xf>
    <xf numFmtId="0" fontId="32" fillId="2" borderId="10" xfId="22" applyFont="1" applyFill="1" applyAlignment="1">
      <alignment horizontal="left" vertical="center" wrapText="1"/>
    </xf>
    <xf numFmtId="2" fontId="31" fillId="0" borderId="24" xfId="23" applyNumberFormat="1" applyFont="1" applyBorder="1" applyAlignment="1">
      <alignment horizontal="left" vertical="center" wrapText="1"/>
    </xf>
    <xf numFmtId="2" fontId="31" fillId="0" borderId="16" xfId="41" applyNumberFormat="1" applyFont="1" applyBorder="1" applyAlignment="1">
      <alignment horizontal="left" vertical="center" wrapText="1"/>
    </xf>
    <xf numFmtId="0" fontId="45" fillId="15" borderId="55" xfId="0" applyFont="1" applyFill="1" applyBorder="1" applyAlignment="1">
      <alignment horizontal="left" vertical="center" wrapText="1"/>
    </xf>
    <xf numFmtId="0" fontId="82" fillId="0" borderId="0" xfId="42" applyFont="1" applyBorder="1" applyAlignment="1">
      <alignment horizontal="center" vertical="center" wrapText="1"/>
    </xf>
    <xf numFmtId="0" fontId="81" fillId="2" borderId="0" xfId="41" applyFont="1" applyFill="1" applyBorder="1" applyAlignment="1">
      <alignment horizontal="left" vertical="top" wrapText="1"/>
    </xf>
    <xf numFmtId="0" fontId="96" fillId="0" borderId="24" xfId="42" applyFont="1" applyBorder="1" applyAlignment="1">
      <alignment horizontal="center" vertical="center" wrapText="1"/>
    </xf>
    <xf numFmtId="0" fontId="31" fillId="0" borderId="39" xfId="41" applyFont="1" applyBorder="1" applyAlignment="1">
      <alignment horizontal="left" vertical="center" wrapText="1"/>
    </xf>
    <xf numFmtId="0" fontId="82" fillId="23" borderId="0" xfId="0" applyFont="1" applyFill="1" applyAlignment="1">
      <alignment horizontal="left" vertical="top" wrapText="1"/>
    </xf>
    <xf numFmtId="0" fontId="82" fillId="15" borderId="0" xfId="0" applyFont="1" applyFill="1" applyAlignment="1">
      <alignment horizontal="left" vertical="top" wrapText="1"/>
    </xf>
    <xf numFmtId="0" fontId="32" fillId="11" borderId="33" xfId="48" applyFont="1" applyFill="1" applyBorder="1" applyAlignment="1">
      <alignment horizontal="center" vertical="center"/>
    </xf>
    <xf numFmtId="0" fontId="78" fillId="0" borderId="0" xfId="39" applyFont="1" applyAlignment="1">
      <alignment horizontal="left" vertical="top" wrapText="1"/>
    </xf>
    <xf numFmtId="0" fontId="81" fillId="23" borderId="0" xfId="0" applyFont="1" applyFill="1" applyAlignment="1">
      <alignment horizontal="left" vertical="top" wrapText="1"/>
    </xf>
    <xf numFmtId="0" fontId="32" fillId="11" borderId="40" xfId="48" applyFont="1" applyFill="1" applyBorder="1" applyAlignment="1">
      <alignment horizontal="center" vertical="center"/>
    </xf>
    <xf numFmtId="0" fontId="81" fillId="0" borderId="0" xfId="0" applyFont="1" applyAlignment="1">
      <alignment horizontal="left" vertical="top" wrapText="1"/>
    </xf>
    <xf numFmtId="0" fontId="100" fillId="0" borderId="23" xfId="23" applyFont="1" applyFill="1" applyBorder="1" applyAlignment="1">
      <alignment horizontal="center" vertical="center" wrapText="1"/>
    </xf>
    <xf numFmtId="0" fontId="80" fillId="0" borderId="0" xfId="0" applyFont="1" applyAlignment="1">
      <alignment horizontal="left" vertical="top" wrapText="1"/>
    </xf>
    <xf numFmtId="0" fontId="80" fillId="23" borderId="0" xfId="0" applyFont="1" applyFill="1" applyAlignment="1">
      <alignment horizontal="left" vertical="top" wrapText="1"/>
    </xf>
    <xf numFmtId="0" fontId="44" fillId="0" borderId="0" xfId="6" applyFont="1" applyAlignment="1">
      <alignment horizontal="left" vertical="top" wrapText="1"/>
    </xf>
    <xf numFmtId="2" fontId="67" fillId="0" borderId="0" xfId="25" applyFont="1" applyBorder="1" applyAlignment="1">
      <alignment horizontal="left" vertical="top" wrapText="1"/>
    </xf>
    <xf numFmtId="0" fontId="100" fillId="0" borderId="12" xfId="23" applyFont="1" applyFill="1" applyBorder="1" applyAlignment="1">
      <alignment horizontal="center" vertical="center" wrapText="1"/>
    </xf>
    <xf numFmtId="0" fontId="100" fillId="0" borderId="0" xfId="23" applyFont="1" applyFill="1" applyBorder="1" applyAlignment="1">
      <alignment horizontal="center" vertical="center" wrapText="1"/>
    </xf>
    <xf numFmtId="0" fontId="100" fillId="0" borderId="11" xfId="23" applyFont="1" applyFill="1" applyAlignment="1">
      <alignment horizontal="center" vertical="center" wrapText="1"/>
    </xf>
    <xf numFmtId="0" fontId="82" fillId="15" borderId="0" xfId="0" applyFont="1" applyFill="1" applyAlignment="1">
      <alignment horizontal="left" vertical="center" wrapText="1"/>
    </xf>
    <xf numFmtId="0" fontId="45" fillId="0" borderId="23" xfId="0" applyFont="1" applyBorder="1" applyAlignment="1">
      <alignment horizontal="left" vertical="center" wrapText="1" indent="2"/>
    </xf>
    <xf numFmtId="0" fontId="45" fillId="26" borderId="23" xfId="0" applyFont="1" applyFill="1" applyBorder="1" applyAlignment="1">
      <alignment vertical="top" wrapText="1"/>
    </xf>
    <xf numFmtId="0" fontId="45" fillId="0" borderId="24" xfId="0" applyFont="1" applyBorder="1" applyAlignment="1">
      <alignment horizontal="left" vertical="center" wrapText="1"/>
    </xf>
    <xf numFmtId="0" fontId="45" fillId="0" borderId="23" xfId="0" applyFont="1" applyBorder="1" applyAlignment="1">
      <alignment horizontal="left" vertical="center" wrapText="1"/>
    </xf>
    <xf numFmtId="0" fontId="44" fillId="2" borderId="0" xfId="0" applyFont="1" applyFill="1" applyAlignment="1">
      <alignment horizontal="left" vertical="top" wrapText="1" indent="2"/>
    </xf>
    <xf numFmtId="0" fontId="82" fillId="0" borderId="0" xfId="0" applyFont="1" applyAlignment="1">
      <alignment horizontal="left" vertical="top" wrapText="1"/>
    </xf>
    <xf numFmtId="0" fontId="45" fillId="2" borderId="43" xfId="0" applyFont="1" applyFill="1" applyBorder="1" applyAlignment="1">
      <alignment horizontal="left" vertical="center" wrapText="1"/>
    </xf>
    <xf numFmtId="0" fontId="45" fillId="14" borderId="23" xfId="23" applyFont="1" applyFill="1" applyBorder="1" applyAlignment="1">
      <alignment horizontal="left" vertical="center" wrapText="1"/>
    </xf>
    <xf numFmtId="0" fontId="45" fillId="2" borderId="43" xfId="23" applyFont="1" applyFill="1" applyBorder="1" applyAlignment="1">
      <alignment horizontal="left" vertical="center" wrapText="1"/>
    </xf>
    <xf numFmtId="0" fontId="45" fillId="14" borderId="37" xfId="23" applyFont="1" applyFill="1" applyBorder="1" applyAlignment="1">
      <alignment horizontal="left" vertical="center" wrapText="1"/>
    </xf>
    <xf numFmtId="0" fontId="31" fillId="2" borderId="0" xfId="0" applyFont="1" applyFill="1" applyAlignment="1">
      <alignment horizontal="left" vertical="center" wrapText="1"/>
    </xf>
    <xf numFmtId="0" fontId="45" fillId="2" borderId="0" xfId="0" applyFont="1" applyFill="1" applyAlignment="1">
      <alignment horizontal="left" vertical="center" wrapText="1"/>
    </xf>
    <xf numFmtId="0" fontId="32" fillId="11" borderId="40" xfId="0" applyFont="1" applyFill="1" applyBorder="1" applyAlignment="1">
      <alignment horizontal="center" vertical="center" wrapText="1"/>
    </xf>
    <xf numFmtId="0" fontId="32" fillId="2" borderId="0" xfId="0" applyFont="1" applyFill="1" applyAlignment="1">
      <alignment horizontal="left" vertical="center" wrapText="1"/>
    </xf>
    <xf numFmtId="0" fontId="64" fillId="2" borderId="0" xfId="0" applyFont="1" applyFill="1" applyAlignment="1">
      <alignment horizontal="left" vertical="center" wrapText="1"/>
    </xf>
    <xf numFmtId="167" fontId="81" fillId="14" borderId="16" xfId="46" applyFont="1" applyBorder="1" applyAlignment="1">
      <alignment horizontal="center" vertical="center" wrapText="1"/>
    </xf>
    <xf numFmtId="0" fontId="31" fillId="2" borderId="0" xfId="84" applyFont="1" applyAlignment="1">
      <alignment horizontal="left" vertical="top" wrapText="1" indent="2"/>
    </xf>
    <xf numFmtId="0" fontId="44" fillId="17" borderId="0" xfId="84" applyFont="1" applyFill="1" applyAlignment="1">
      <alignment horizontal="left" vertical="center" wrapText="1"/>
    </xf>
    <xf numFmtId="0" fontId="45" fillId="2" borderId="0" xfId="6" applyFont="1" applyFill="1" applyBorder="1" applyAlignment="1">
      <alignment horizontal="left" vertical="top" wrapText="1"/>
    </xf>
    <xf numFmtId="0" fontId="46" fillId="17" borderId="0" xfId="84" applyFont="1" applyFill="1" applyAlignment="1">
      <alignment horizontal="left" vertical="top" wrapText="1"/>
    </xf>
    <xf numFmtId="0" fontId="46" fillId="17" borderId="0" xfId="84" applyFont="1" applyFill="1" applyAlignment="1">
      <alignment horizontal="left" vertical="top" wrapText="1" indent="2"/>
    </xf>
    <xf numFmtId="0" fontId="45" fillId="17" borderId="0" xfId="84" applyFont="1" applyFill="1" applyAlignment="1">
      <alignment horizontal="left" vertical="top" wrapText="1"/>
    </xf>
    <xf numFmtId="0" fontId="32" fillId="17" borderId="10" xfId="84" applyFont="1" applyFill="1" applyBorder="1" applyAlignment="1">
      <alignment horizontal="left" vertical="center"/>
    </xf>
    <xf numFmtId="0" fontId="45" fillId="17" borderId="24" xfId="84" applyFont="1" applyFill="1" applyBorder="1" applyAlignment="1">
      <alignment horizontal="left" vertical="center" wrapText="1"/>
    </xf>
    <xf numFmtId="0" fontId="45" fillId="17" borderId="23" xfId="84" applyFont="1" applyFill="1" applyBorder="1" applyAlignment="1">
      <alignment horizontal="left" vertical="center" wrapText="1"/>
    </xf>
    <xf numFmtId="0" fontId="45" fillId="17" borderId="0" xfId="84" applyFont="1" applyFill="1" applyAlignment="1">
      <alignment horizontal="left" vertical="top" wrapText="1" indent="2"/>
    </xf>
    <xf numFmtId="0" fontId="96" fillId="17" borderId="17" xfId="84" applyFont="1" applyFill="1" applyBorder="1" applyAlignment="1">
      <alignment horizontal="left" vertical="center" wrapText="1"/>
    </xf>
    <xf numFmtId="0" fontId="96" fillId="17" borderId="0" xfId="84" applyFont="1" applyFill="1" applyAlignment="1">
      <alignment horizontal="left" vertical="center" wrapText="1"/>
    </xf>
    <xf numFmtId="0" fontId="45" fillId="17" borderId="16" xfId="84" applyFont="1" applyFill="1" applyBorder="1" applyAlignment="1">
      <alignment horizontal="left" vertical="center" wrapText="1"/>
    </xf>
    <xf numFmtId="0" fontId="96" fillId="17" borderId="0" xfId="84" applyFont="1" applyFill="1" applyAlignment="1">
      <alignment horizontal="left" vertical="top" wrapText="1"/>
    </xf>
    <xf numFmtId="0" fontId="30" fillId="2" borderId="11" xfId="24" applyBorder="1" applyAlignment="1">
      <alignment horizontal="left" vertical="center"/>
    </xf>
    <xf numFmtId="0" fontId="0" fillId="0" borderId="23" xfId="0" applyBorder="1" applyAlignment="1">
      <alignment horizontal="left" vertical="top" wrapText="1"/>
    </xf>
    <xf numFmtId="0" fontId="120" fillId="0" borderId="16" xfId="0" applyFont="1" applyBorder="1" applyAlignment="1">
      <alignment horizontal="left" vertical="top" wrapText="1"/>
    </xf>
    <xf numFmtId="0" fontId="0" fillId="0" borderId="16" xfId="0" applyBorder="1" applyAlignment="1">
      <alignment horizontal="left" vertical="top" wrapText="1"/>
    </xf>
    <xf numFmtId="3" fontId="100" fillId="2" borderId="23" xfId="40" applyNumberFormat="1" applyFont="1" applyFill="1" applyBorder="1" applyAlignment="1">
      <alignment horizontal="center" vertical="center"/>
    </xf>
    <xf numFmtId="0" fontId="82" fillId="17" borderId="0" xfId="0" applyFont="1" applyFill="1" applyAlignment="1">
      <alignment vertical="top" wrapText="1"/>
    </xf>
    <xf numFmtId="0" fontId="93" fillId="17" borderId="0" xfId="0" applyFont="1" applyFill="1" applyAlignment="1">
      <alignment vertical="top" wrapText="1"/>
    </xf>
    <xf numFmtId="0" fontId="93" fillId="2" borderId="0" xfId="0" applyFont="1" applyFill="1" applyAlignment="1">
      <alignment horizontal="left" vertical="top" wrapText="1"/>
    </xf>
    <xf numFmtId="0" fontId="32" fillId="0" borderId="10" xfId="42" applyAlignment="1">
      <alignment vertical="center" wrapText="1"/>
    </xf>
    <xf numFmtId="0" fontId="120" fillId="0" borderId="24" xfId="0" applyFont="1" applyBorder="1" applyAlignment="1">
      <alignment horizontal="left" vertical="top" wrapText="1"/>
    </xf>
    <xf numFmtId="0" fontId="0" fillId="0" borderId="24" xfId="0" applyBorder="1" applyAlignment="1">
      <alignment horizontal="left" vertical="top" wrapText="1"/>
    </xf>
    <xf numFmtId="0" fontId="31" fillId="0" borderId="23" xfId="0" applyFont="1" applyBorder="1" applyAlignment="1">
      <alignment horizontal="left" vertical="top" wrapText="1"/>
    </xf>
    <xf numFmtId="0" fontId="120" fillId="0" borderId="23" xfId="0" applyFont="1" applyBorder="1" applyAlignment="1">
      <alignment horizontal="left" vertical="top" wrapText="1"/>
    </xf>
    <xf numFmtId="0" fontId="139" fillId="0" borderId="23" xfId="0" applyFont="1" applyBorder="1" applyAlignment="1">
      <alignment horizontal="left" vertical="top" wrapText="1"/>
    </xf>
    <xf numFmtId="0" fontId="140" fillId="0" borderId="23" xfId="0" applyFont="1" applyBorder="1" applyAlignment="1">
      <alignment horizontal="left" vertical="top" wrapText="1"/>
    </xf>
    <xf numFmtId="0" fontId="31" fillId="2" borderId="0" xfId="0" applyFont="1" applyFill="1" applyAlignment="1">
      <alignment horizontal="left" vertical="top" wrapText="1"/>
    </xf>
    <xf numFmtId="0" fontId="46" fillId="0" borderId="0" xfId="42" applyFont="1" applyBorder="1" applyAlignment="1">
      <alignment horizontal="right" vertical="center" wrapText="1"/>
    </xf>
    <xf numFmtId="0" fontId="46" fillId="0" borderId="10" xfId="42" applyFont="1" applyAlignment="1">
      <alignment horizontal="right" vertical="center" wrapText="1"/>
    </xf>
    <xf numFmtId="0" fontId="46" fillId="0" borderId="0" xfId="42" applyFont="1" applyBorder="1" applyAlignment="1">
      <alignment horizontal="center" vertical="center"/>
    </xf>
    <xf numFmtId="0" fontId="46" fillId="0" borderId="10" xfId="42" applyFont="1" applyAlignment="1">
      <alignment horizontal="center" vertical="center"/>
    </xf>
    <xf numFmtId="0" fontId="63" fillId="2" borderId="0" xfId="39" applyFont="1" applyFill="1" applyAlignment="1">
      <alignment horizontal="left" vertical="top" wrapText="1"/>
    </xf>
    <xf numFmtId="0" fontId="0" fillId="17" borderId="64" xfId="0" applyFont="1" applyFill="1" applyBorder="1" applyAlignment="1">
      <alignment horizontal="right" vertical="center"/>
    </xf>
    <xf numFmtId="0" fontId="46" fillId="0" borderId="0" xfId="42" applyFont="1" applyBorder="1" applyAlignment="1">
      <alignment horizontal="center" wrapText="1"/>
    </xf>
    <xf numFmtId="0" fontId="46" fillId="0" borderId="10" xfId="42" applyFont="1" applyAlignment="1">
      <alignment horizontal="center" wrapText="1"/>
    </xf>
    <xf numFmtId="0" fontId="46" fillId="0" borderId="0" xfId="42" applyFont="1" applyBorder="1" applyAlignment="1">
      <alignment horizontal="right" wrapText="1"/>
    </xf>
    <xf numFmtId="0" fontId="46" fillId="0" borderId="10" xfId="42" applyFont="1" applyAlignment="1">
      <alignment horizontal="right" wrapText="1"/>
    </xf>
    <xf numFmtId="0" fontId="0" fillId="17" borderId="86" xfId="0" applyFont="1" applyFill="1" applyBorder="1" applyAlignment="1">
      <alignment horizontal="right" vertical="center"/>
    </xf>
    <xf numFmtId="1" fontId="96" fillId="2" borderId="34" xfId="40" applyNumberFormat="1" applyFont="1" applyFill="1" applyBorder="1" applyAlignment="1">
      <alignment horizontal="center" vertical="center"/>
    </xf>
    <xf numFmtId="0" fontId="45" fillId="2" borderId="23" xfId="0" applyFont="1" applyFill="1" applyBorder="1" applyAlignment="1">
      <alignment horizontal="left" vertical="center" wrapText="1"/>
    </xf>
    <xf numFmtId="0" fontId="82" fillId="2" borderId="23" xfId="0" applyFont="1" applyFill="1" applyBorder="1" applyAlignment="1">
      <alignment vertical="top" wrapText="1"/>
    </xf>
    <xf numFmtId="0" fontId="82" fillId="2" borderId="23" xfId="0" applyFont="1" applyFill="1" applyBorder="1" applyAlignment="1">
      <alignment horizontal="left" vertical="center" wrapText="1"/>
    </xf>
    <xf numFmtId="3" fontId="45" fillId="2" borderId="23" xfId="0" applyNumberFormat="1" applyFont="1" applyFill="1" applyBorder="1" applyAlignment="1">
      <alignment horizontal="left" vertical="center" wrapText="1"/>
    </xf>
    <xf numFmtId="0" fontId="0" fillId="17" borderId="65" xfId="0" applyFont="1" applyFill="1" applyBorder="1" applyAlignment="1">
      <alignment horizontal="right" vertical="center"/>
    </xf>
    <xf numFmtId="0" fontId="98" fillId="2" borderId="0" xfId="39" applyFont="1" applyFill="1" applyAlignment="1">
      <alignment horizontal="left" vertical="center" wrapText="1"/>
    </xf>
    <xf numFmtId="0" fontId="63" fillId="2" borderId="0" xfId="39" applyFont="1" applyFill="1" applyAlignment="1">
      <alignment horizontal="left" vertical="center" wrapText="1"/>
    </xf>
    <xf numFmtId="0" fontId="67" fillId="2" borderId="0" xfId="0" applyFont="1" applyFill="1" applyAlignment="1">
      <alignment horizontal="left" vertical="top" wrapText="1"/>
    </xf>
    <xf numFmtId="0" fontId="32" fillId="24" borderId="23" xfId="0" applyFont="1" applyFill="1" applyBorder="1" applyAlignment="1">
      <alignment horizontal="left" vertical="center" wrapText="1"/>
    </xf>
    <xf numFmtId="0" fontId="0" fillId="2" borderId="23" xfId="0" applyFill="1" applyBorder="1" applyAlignment="1">
      <alignment horizontal="left" vertical="center" wrapText="1"/>
    </xf>
    <xf numFmtId="0" fontId="31" fillId="0" borderId="23" xfId="41" applyBorder="1" applyAlignment="1">
      <alignment horizontal="left" vertical="center" wrapText="1"/>
    </xf>
    <xf numFmtId="0" fontId="31" fillId="0" borderId="58" xfId="41" applyBorder="1" applyAlignment="1">
      <alignment horizontal="left" vertical="center" wrapText="1"/>
    </xf>
    <xf numFmtId="0" fontId="0" fillId="2" borderId="11" xfId="0" applyFill="1" applyBorder="1" applyAlignment="1">
      <alignment horizontal="left" vertical="center" wrapText="1"/>
    </xf>
    <xf numFmtId="0" fontId="32" fillId="24" borderId="24" xfId="0" applyFont="1" applyFill="1" applyBorder="1" applyAlignment="1">
      <alignment horizontal="left" vertical="center" wrapText="1"/>
    </xf>
    <xf numFmtId="0" fontId="0" fillId="2" borderId="12" xfId="0" quotePrefix="1" applyFill="1" applyBorder="1" applyAlignment="1">
      <alignment horizontal="left" vertical="center" wrapText="1"/>
    </xf>
    <xf numFmtId="0" fontId="0" fillId="2" borderId="16" xfId="0" applyFill="1" applyBorder="1" applyAlignment="1">
      <alignment horizontal="left" vertical="center" wrapText="1"/>
    </xf>
    <xf numFmtId="0" fontId="0" fillId="0" borderId="39" xfId="41" applyFont="1" applyBorder="1" applyAlignment="1">
      <alignment horizontal="left" vertical="center" wrapText="1"/>
    </xf>
    <xf numFmtId="0" fontId="31" fillId="0" borderId="39" xfId="41" applyBorder="1" applyAlignment="1">
      <alignment horizontal="left" vertical="center" wrapText="1"/>
    </xf>
    <xf numFmtId="0" fontId="31" fillId="0" borderId="12" xfId="41" applyBorder="1" applyAlignment="1">
      <alignment horizontal="left" vertical="center" wrapText="1"/>
    </xf>
    <xf numFmtId="0" fontId="31" fillId="0" borderId="0" xfId="41" applyBorder="1" applyAlignment="1">
      <alignment horizontal="left" vertical="center" wrapText="1"/>
    </xf>
    <xf numFmtId="0" fontId="26" fillId="11" borderId="24" xfId="0" applyFont="1" applyFill="1" applyBorder="1" applyAlignment="1">
      <alignment horizontal="left" vertical="center" wrapText="1"/>
    </xf>
    <xf numFmtId="0" fontId="26" fillId="11" borderId="23" xfId="0" applyFont="1" applyFill="1" applyBorder="1" applyAlignment="1">
      <alignment horizontal="left" vertical="center" wrapText="1"/>
    </xf>
    <xf numFmtId="0" fontId="26" fillId="11" borderId="12" xfId="0" applyFont="1" applyFill="1" applyBorder="1" applyAlignment="1">
      <alignment horizontal="left" vertical="center" wrapText="1"/>
    </xf>
    <xf numFmtId="0" fontId="0" fillId="0" borderId="21" xfId="41" applyFont="1" applyBorder="1" applyAlignment="1">
      <alignment horizontal="left" vertical="center" wrapText="1"/>
    </xf>
    <xf numFmtId="0" fontId="0" fillId="0" borderId="0" xfId="41" applyFont="1" applyBorder="1" applyAlignment="1">
      <alignment horizontal="left" vertical="center" wrapText="1"/>
    </xf>
    <xf numFmtId="0" fontId="0" fillId="0" borderId="11" xfId="41" applyFont="1" applyBorder="1" applyAlignment="1">
      <alignment horizontal="left" vertical="center" wrapText="1"/>
    </xf>
    <xf numFmtId="0" fontId="0" fillId="0" borderId="12" xfId="41" applyFont="1" applyBorder="1" applyAlignment="1">
      <alignment horizontal="left" vertical="center" wrapText="1"/>
    </xf>
    <xf numFmtId="0" fontId="125" fillId="26" borderId="67" xfId="0" applyFont="1" applyFill="1" applyBorder="1" applyAlignment="1">
      <alignment horizontal="left" vertical="center" wrapText="1"/>
    </xf>
    <xf numFmtId="0" fontId="125" fillId="26" borderId="0" xfId="0" applyFont="1" applyFill="1" applyAlignment="1">
      <alignment horizontal="left" vertical="center" wrapText="1"/>
    </xf>
    <xf numFmtId="0" fontId="125" fillId="26" borderId="15" xfId="0" applyFont="1" applyFill="1" applyBorder="1" applyAlignment="1">
      <alignment horizontal="left" vertical="center" wrapText="1"/>
    </xf>
    <xf numFmtId="0" fontId="120" fillId="17" borderId="60" xfId="0" applyFont="1" applyFill="1" applyBorder="1" applyAlignment="1">
      <alignment horizontal="left" vertical="center" wrapText="1"/>
    </xf>
    <xf numFmtId="0" fontId="120" fillId="17" borderId="0" xfId="0" applyFont="1" applyFill="1" applyAlignment="1">
      <alignment horizontal="left" vertical="center" wrapText="1"/>
    </xf>
    <xf numFmtId="0" fontId="120" fillId="17" borderId="18" xfId="0" applyFont="1" applyFill="1" applyBorder="1" applyAlignment="1">
      <alignment horizontal="left" vertical="center" wrapText="1"/>
    </xf>
    <xf numFmtId="0" fontId="125" fillId="26" borderId="62" xfId="0" applyFont="1" applyFill="1" applyBorder="1" applyAlignment="1">
      <alignment horizontal="left" vertical="center" wrapText="1"/>
    </xf>
    <xf numFmtId="0" fontId="120" fillId="17" borderId="62" xfId="0" applyFont="1" applyFill="1" applyBorder="1" applyAlignment="1">
      <alignment horizontal="left" vertical="center" wrapText="1"/>
    </xf>
    <xf numFmtId="0" fontId="23" fillId="2" borderId="0" xfId="0" applyFont="1" applyFill="1" applyAlignment="1">
      <alignment horizontal="center" vertical="center" wrapText="1"/>
    </xf>
    <xf numFmtId="0" fontId="0" fillId="0" borderId="38" xfId="41" applyFont="1" applyBorder="1" applyAlignment="1">
      <alignment horizontal="left" vertical="center"/>
    </xf>
    <xf numFmtId="0" fontId="26" fillId="11" borderId="0" xfId="0" applyFont="1" applyFill="1" applyAlignment="1">
      <alignment horizontal="left" vertical="center" wrapText="1"/>
    </xf>
    <xf numFmtId="0" fontId="26" fillId="11" borderId="9" xfId="0" applyFont="1" applyFill="1" applyBorder="1" applyAlignment="1">
      <alignment horizontal="left" vertical="center" wrapText="1"/>
    </xf>
    <xf numFmtId="0" fontId="26" fillId="11" borderId="21" xfId="0" applyFont="1" applyFill="1" applyBorder="1" applyAlignment="1">
      <alignment horizontal="left" vertical="center" wrapText="1"/>
    </xf>
    <xf numFmtId="3" fontId="81" fillId="14" borderId="17" xfId="27" applyNumberFormat="1" applyFont="1" applyBorder="1" applyAlignment="1">
      <alignment horizontal="center" vertical="center"/>
    </xf>
    <xf numFmtId="3" fontId="81" fillId="14" borderId="9" xfId="27" applyNumberFormat="1" applyFont="1" applyBorder="1" applyAlignment="1">
      <alignment horizontal="center" vertical="center"/>
    </xf>
    <xf numFmtId="0" fontId="26" fillId="11" borderId="17" xfId="0" applyFont="1" applyFill="1" applyBorder="1" applyAlignment="1">
      <alignment horizontal="left" vertical="center" wrapText="1"/>
    </xf>
    <xf numFmtId="3" fontId="81" fillId="14" borderId="0" xfId="27" applyNumberFormat="1" applyFont="1" applyBorder="1" applyAlignment="1">
      <alignment horizontal="center" vertical="center"/>
    </xf>
    <xf numFmtId="0" fontId="82" fillId="0" borderId="0" xfId="31" applyFont="1" applyFill="1" applyAlignment="1">
      <alignment horizontal="left" vertical="top" wrapText="1"/>
    </xf>
    <xf numFmtId="0" fontId="93" fillId="2" borderId="0" xfId="31" applyFont="1" applyAlignment="1">
      <alignment horizontal="left" vertical="top" wrapText="1"/>
    </xf>
    <xf numFmtId="0" fontId="0" fillId="0" borderId="24" xfId="41" applyFont="1" applyBorder="1" applyAlignment="1">
      <alignment horizontal="left" vertical="center" wrapText="1"/>
    </xf>
    <xf numFmtId="0" fontId="0" fillId="0" borderId="23" xfId="41" applyFont="1" applyBorder="1" applyAlignment="1">
      <alignment horizontal="left" vertical="center" wrapText="1"/>
    </xf>
    <xf numFmtId="0" fontId="80" fillId="2" borderId="0" xfId="31" applyFont="1" applyAlignment="1">
      <alignment vertical="top" wrapText="1"/>
    </xf>
    <xf numFmtId="0" fontId="32" fillId="11" borderId="40" xfId="48" applyFill="1" applyBorder="1" applyAlignment="1">
      <alignment horizontal="center" vertical="center"/>
    </xf>
    <xf numFmtId="0" fontId="44" fillId="11" borderId="40" xfId="48" applyFont="1" applyFill="1" applyBorder="1" applyAlignment="1">
      <alignment horizontal="center" vertical="center"/>
    </xf>
    <xf numFmtId="0" fontId="31" fillId="0" borderId="11" xfId="41" applyBorder="1" applyAlignment="1">
      <alignment horizontal="left" vertical="center" wrapText="1"/>
    </xf>
    <xf numFmtId="0" fontId="96" fillId="0" borderId="23" xfId="42" applyFont="1" applyBorder="1" applyAlignment="1">
      <alignment horizontal="center" vertical="center" wrapText="1"/>
    </xf>
    <xf numFmtId="0" fontId="33" fillId="2" borderId="0" xfId="0" applyFont="1" applyFill="1" applyAlignment="1">
      <alignment horizontal="left" vertical="top" wrapText="1"/>
    </xf>
    <xf numFmtId="0" fontId="81" fillId="0" borderId="0" xfId="41" applyFont="1" applyBorder="1" applyAlignment="1">
      <alignment horizontal="left" vertical="top" wrapText="1"/>
    </xf>
    <xf numFmtId="0" fontId="46" fillId="0" borderId="0" xfId="0" applyFont="1" applyAlignment="1">
      <alignment horizontal="center" vertical="top"/>
    </xf>
    <xf numFmtId="0" fontId="46" fillId="26" borderId="0" xfId="0" applyFont="1" applyFill="1" applyAlignment="1">
      <alignment horizontal="center" vertical="center" wrapText="1"/>
    </xf>
    <xf numFmtId="0" fontId="92" fillId="2" borderId="0" xfId="41" applyFont="1" applyFill="1" applyBorder="1" applyAlignment="1">
      <alignment horizontal="left" vertical="top" wrapText="1"/>
    </xf>
    <xf numFmtId="0" fontId="46" fillId="0" borderId="10" xfId="42" applyFont="1" applyAlignment="1">
      <alignment wrapText="1"/>
    </xf>
    <xf numFmtId="0" fontId="45" fillId="0" borderId="12" xfId="23" applyFont="1" applyBorder="1" applyAlignment="1">
      <alignment horizontal="left" vertical="center" wrapText="1" indent="2"/>
    </xf>
    <xf numFmtId="0" fontId="45" fillId="0" borderId="0" xfId="23" applyFont="1" applyBorder="1" applyAlignment="1">
      <alignment horizontal="left" vertical="center" wrapText="1" indent="2"/>
    </xf>
    <xf numFmtId="0" fontId="45" fillId="0" borderId="12" xfId="23" applyFont="1" applyFill="1" applyBorder="1" applyAlignment="1">
      <alignment horizontal="left" vertical="center" wrapText="1"/>
    </xf>
    <xf numFmtId="0" fontId="45" fillId="0" borderId="0" xfId="23" applyFont="1" applyFill="1" applyBorder="1" applyAlignment="1">
      <alignment horizontal="left" vertical="center" wrapText="1"/>
    </xf>
    <xf numFmtId="3" fontId="45" fillId="2" borderId="23" xfId="40" applyNumberFormat="1" applyFont="1" applyFill="1" applyBorder="1" applyAlignment="1">
      <alignment horizontal="left" vertical="center"/>
    </xf>
    <xf numFmtId="0" fontId="45" fillId="2" borderId="23" xfId="0" applyFont="1" applyFill="1" applyBorder="1" applyAlignment="1">
      <alignment horizontal="left" vertical="top" wrapText="1"/>
    </xf>
    <xf numFmtId="172" fontId="45" fillId="0" borderId="12" xfId="72" applyNumberFormat="1" applyFont="1" applyFill="1" applyBorder="1" applyAlignment="1">
      <alignment horizontal="left" vertical="center" wrapText="1"/>
    </xf>
    <xf numFmtId="172" fontId="45" fillId="0" borderId="0" xfId="72" applyNumberFormat="1" applyFont="1" applyFill="1" applyBorder="1" applyAlignment="1">
      <alignment horizontal="left" vertical="center" wrapText="1"/>
    </xf>
    <xf numFmtId="3" fontId="45" fillId="2" borderId="12" xfId="40" applyNumberFormat="1" applyFont="1" applyFill="1" applyBorder="1" applyAlignment="1">
      <alignment horizontal="left" vertical="center"/>
    </xf>
    <xf numFmtId="0" fontId="45" fillId="2" borderId="12" xfId="0" applyFont="1" applyFill="1" applyBorder="1" applyAlignment="1">
      <alignment horizontal="left" vertical="top" wrapText="1"/>
    </xf>
    <xf numFmtId="172" fontId="45" fillId="0" borderId="0" xfId="72" applyNumberFormat="1" applyFont="1" applyAlignment="1">
      <alignment horizontal="left" vertical="center" wrapText="1"/>
    </xf>
    <xf numFmtId="3" fontId="45" fillId="2" borderId="84" xfId="40" applyNumberFormat="1" applyFont="1" applyFill="1" applyBorder="1" applyAlignment="1">
      <alignment horizontal="left" vertical="center"/>
    </xf>
    <xf numFmtId="0" fontId="45" fillId="2" borderId="84" xfId="0" applyFont="1" applyFill="1" applyBorder="1" applyAlignment="1">
      <alignment horizontal="left" vertical="top" wrapText="1"/>
    </xf>
    <xf numFmtId="0" fontId="45" fillId="2" borderId="0" xfId="0" applyFont="1" applyFill="1" applyAlignment="1">
      <alignment horizontal="left" vertical="center" wrapText="1" indent="2"/>
    </xf>
    <xf numFmtId="0" fontId="45" fillId="0" borderId="0" xfId="0" applyFont="1" applyAlignment="1">
      <alignment horizontal="left" vertical="center" wrapText="1"/>
    </xf>
    <xf numFmtId="0" fontId="45" fillId="2" borderId="11" xfId="0" applyFont="1" applyFill="1" applyBorder="1" applyAlignment="1">
      <alignment horizontal="left" vertical="top" wrapText="1"/>
    </xf>
    <xf numFmtId="0" fontId="45" fillId="2" borderId="76" xfId="0" applyFont="1" applyFill="1" applyBorder="1" applyAlignment="1">
      <alignment horizontal="left" vertical="center" wrapText="1" indent="2"/>
    </xf>
    <xf numFmtId="0" fontId="45" fillId="2" borderId="23" xfId="0" applyFont="1" applyFill="1" applyBorder="1" applyAlignment="1">
      <alignment horizontal="left" vertical="center" wrapText="1" indent="2"/>
    </xf>
    <xf numFmtId="0" fontId="45" fillId="2" borderId="78" xfId="0" applyFont="1" applyFill="1" applyBorder="1" applyAlignment="1">
      <alignment horizontal="left" vertical="center" wrapText="1" indent="2"/>
    </xf>
    <xf numFmtId="0" fontId="45" fillId="0" borderId="76" xfId="0" applyFont="1" applyBorder="1" applyAlignment="1">
      <alignment horizontal="left" vertical="center" wrapText="1"/>
    </xf>
    <xf numFmtId="0" fontId="45" fillId="0" borderId="78" xfId="0" applyFont="1" applyBorder="1" applyAlignment="1">
      <alignment horizontal="left" vertical="center" wrapText="1"/>
    </xf>
    <xf numFmtId="0" fontId="45" fillId="2" borderId="76" xfId="0" applyFont="1" applyFill="1" applyBorder="1" applyAlignment="1">
      <alignment horizontal="left" vertical="top" wrapText="1"/>
    </xf>
    <xf numFmtId="172" fontId="45" fillId="0" borderId="76" xfId="72" applyNumberFormat="1" applyFont="1" applyBorder="1" applyAlignment="1">
      <alignment horizontal="left" vertical="center" wrapText="1"/>
    </xf>
    <xf numFmtId="172" fontId="45" fillId="0" borderId="23" xfId="72" applyNumberFormat="1" applyFont="1" applyBorder="1" applyAlignment="1">
      <alignment horizontal="left" vertical="center" wrapText="1"/>
    </xf>
    <xf numFmtId="172" fontId="45" fillId="0" borderId="78" xfId="72" applyNumberFormat="1" applyFont="1" applyBorder="1" applyAlignment="1">
      <alignment horizontal="left" vertical="center" wrapText="1"/>
    </xf>
    <xf numFmtId="0" fontId="45" fillId="2" borderId="78" xfId="0" applyFont="1" applyFill="1" applyBorder="1" applyAlignment="1">
      <alignment horizontal="left" vertical="top" wrapText="1"/>
    </xf>
    <xf numFmtId="172" fontId="45" fillId="0" borderId="12" xfId="72" applyNumberFormat="1" applyFont="1" applyBorder="1" applyAlignment="1">
      <alignment horizontal="left" vertical="center" wrapText="1"/>
    </xf>
    <xf numFmtId="172" fontId="45" fillId="0" borderId="9" xfId="72" applyNumberFormat="1" applyFont="1" applyBorder="1" applyAlignment="1">
      <alignment horizontal="left" vertical="center" wrapText="1"/>
    </xf>
    <xf numFmtId="3" fontId="45" fillId="2" borderId="16" xfId="40" applyNumberFormat="1" applyFont="1" applyFill="1" applyBorder="1" applyAlignment="1">
      <alignment horizontal="left" vertical="top"/>
    </xf>
    <xf numFmtId="0" fontId="45" fillId="2" borderId="12" xfId="0" applyFont="1" applyFill="1" applyBorder="1" applyAlignment="1">
      <alignment horizontal="left" vertical="center" wrapText="1" indent="2"/>
    </xf>
    <xf numFmtId="0" fontId="45" fillId="2" borderId="9" xfId="0" applyFont="1" applyFill="1" applyBorder="1" applyAlignment="1">
      <alignment horizontal="left" vertical="center" wrapText="1" indent="2"/>
    </xf>
    <xf numFmtId="0" fontId="45" fillId="0" borderId="12" xfId="0" applyFont="1" applyBorder="1" applyAlignment="1">
      <alignment horizontal="left" vertical="center" wrapText="1"/>
    </xf>
    <xf numFmtId="0" fontId="45" fillId="0" borderId="9" xfId="0" applyFont="1" applyBorder="1" applyAlignment="1">
      <alignment horizontal="left" vertical="center" wrapText="1"/>
    </xf>
    <xf numFmtId="3" fontId="100" fillId="14" borderId="17" xfId="27" applyNumberFormat="1" applyFont="1" applyBorder="1" applyAlignment="1">
      <alignment horizontal="center" vertical="center"/>
    </xf>
    <xf numFmtId="3" fontId="100" fillId="14" borderId="0" xfId="27" applyNumberFormat="1" applyFont="1" applyBorder="1" applyAlignment="1">
      <alignment horizontal="center" vertical="center"/>
    </xf>
    <xf numFmtId="3" fontId="100" fillId="14" borderId="9" xfId="27" applyNumberFormat="1" applyFont="1" applyBorder="1" applyAlignment="1">
      <alignment horizontal="center" vertical="center"/>
    </xf>
    <xf numFmtId="3" fontId="100" fillId="0" borderId="12" xfId="40" applyNumberFormat="1" applyFont="1" applyFill="1" applyBorder="1" applyAlignment="1">
      <alignment horizontal="center" vertical="center"/>
    </xf>
    <xf numFmtId="3" fontId="100" fillId="0" borderId="9" xfId="40" applyNumberFormat="1" applyFont="1" applyFill="1" applyBorder="1" applyAlignment="1">
      <alignment horizontal="center" vertical="center"/>
    </xf>
    <xf numFmtId="0" fontId="32" fillId="11" borderId="25" xfId="48" applyFill="1" applyBorder="1" applyAlignment="1">
      <alignment horizontal="center" vertical="center"/>
    </xf>
    <xf numFmtId="0" fontId="32" fillId="11" borderId="33" xfId="48" applyFill="1" applyBorder="1" applyAlignment="1">
      <alignment horizontal="center" vertical="center"/>
    </xf>
    <xf numFmtId="0" fontId="130" fillId="2" borderId="23" xfId="0" applyFont="1" applyFill="1" applyBorder="1" applyAlignment="1">
      <alignment horizontal="left" vertical="center" wrapText="1"/>
    </xf>
    <xf numFmtId="0" fontId="120" fillId="17" borderId="23" xfId="0" applyFont="1" applyFill="1" applyBorder="1" applyAlignment="1">
      <alignment horizontal="left" vertical="center" wrapText="1"/>
    </xf>
    <xf numFmtId="0" fontId="44" fillId="11" borderId="25" xfId="48" applyFont="1" applyFill="1" applyBorder="1" applyAlignment="1">
      <alignment horizontal="center" vertical="center"/>
    </xf>
    <xf numFmtId="0" fontId="44" fillId="11" borderId="33" xfId="48" applyFont="1" applyFill="1" applyBorder="1" applyAlignment="1">
      <alignment horizontal="center" vertical="center"/>
    </xf>
    <xf numFmtId="0" fontId="32" fillId="0" borderId="10" xfId="42" applyFont="1" applyAlignment="1">
      <alignment horizontal="right" wrapText="1"/>
    </xf>
    <xf numFmtId="172" fontId="45" fillId="19" borderId="24" xfId="72" applyNumberFormat="1" applyFont="1" applyFill="1" applyBorder="1" applyAlignment="1">
      <alignment horizontal="right" vertical="center" wrapText="1"/>
    </xf>
    <xf numFmtId="172" fontId="45" fillId="19" borderId="23" xfId="72" applyNumberFormat="1" applyFont="1" applyFill="1" applyBorder="1" applyAlignment="1">
      <alignment horizontal="right" vertical="center" wrapText="1"/>
    </xf>
    <xf numFmtId="172" fontId="45" fillId="19" borderId="58" xfId="72" applyNumberFormat="1" applyFont="1" applyFill="1" applyBorder="1" applyAlignment="1">
      <alignment horizontal="right" vertical="center" wrapText="1"/>
    </xf>
    <xf numFmtId="172" fontId="46" fillId="19" borderId="19" xfId="72" applyNumberFormat="1" applyFont="1" applyFill="1" applyBorder="1" applyAlignment="1">
      <alignment horizontal="right" vertical="center"/>
    </xf>
    <xf numFmtId="0" fontId="32" fillId="0" borderId="0" xfId="42" applyFont="1" applyBorder="1" applyAlignment="1">
      <alignment horizontal="right" wrapText="1"/>
    </xf>
    <xf numFmtId="172" fontId="45" fillId="19" borderId="12" xfId="72" applyNumberFormat="1" applyFont="1" applyFill="1" applyBorder="1" applyAlignment="1">
      <alignment horizontal="right" vertical="center" wrapText="1"/>
    </xf>
    <xf numFmtId="172" fontId="46" fillId="19" borderId="8" xfId="72" applyNumberFormat="1" applyFont="1" applyFill="1" applyBorder="1" applyAlignment="1">
      <alignment horizontal="right" vertical="center"/>
    </xf>
    <xf numFmtId="0" fontId="100" fillId="2" borderId="0" xfId="0" applyFont="1" applyFill="1" applyAlignment="1">
      <alignment horizontal="left" vertical="top" wrapText="1"/>
    </xf>
    <xf numFmtId="0" fontId="81" fillId="2" borderId="0" xfId="0" applyFont="1" applyFill="1" applyAlignment="1">
      <alignment horizontal="left" vertical="top"/>
    </xf>
    <xf numFmtId="0" fontId="46" fillId="11" borderId="33" xfId="38" applyFont="1" applyFill="1" applyBorder="1" applyAlignment="1">
      <alignment horizontal="center" vertical="center" wrapText="1"/>
    </xf>
    <xf numFmtId="0" fontId="46" fillId="11" borderId="0" xfId="38" applyFont="1" applyFill="1" applyBorder="1" applyAlignment="1">
      <alignment horizontal="center" vertical="center" wrapText="1"/>
    </xf>
    <xf numFmtId="0" fontId="46" fillId="11" borderId="0" xfId="38" applyFont="1" applyFill="1" applyBorder="1" applyAlignment="1">
      <alignment horizontal="center" vertical="center"/>
    </xf>
    <xf numFmtId="0" fontId="46" fillId="11" borderId="25" xfId="38" applyFont="1" applyFill="1" applyBorder="1" applyAlignment="1">
      <alignment horizontal="center" vertical="center"/>
    </xf>
    <xf numFmtId="0" fontId="32" fillId="11" borderId="21" xfId="0" applyFont="1" applyFill="1" applyBorder="1" applyAlignment="1">
      <alignment horizontal="left" vertical="center" wrapText="1"/>
    </xf>
    <xf numFmtId="0" fontId="32" fillId="11" borderId="0" xfId="0" applyFont="1" applyFill="1" applyAlignment="1">
      <alignment horizontal="left" vertical="center" wrapText="1"/>
    </xf>
    <xf numFmtId="0" fontId="32" fillId="11" borderId="9" xfId="0" applyFont="1" applyFill="1" applyBorder="1" applyAlignment="1">
      <alignment horizontal="left" vertical="center" wrapText="1"/>
    </xf>
    <xf numFmtId="0" fontId="32" fillId="11" borderId="17" xfId="0" applyFont="1" applyFill="1" applyBorder="1" applyAlignment="1">
      <alignment horizontal="left" vertical="center" wrapText="1"/>
    </xf>
    <xf numFmtId="0" fontId="46" fillId="11" borderId="33" xfId="38" applyFont="1" applyFill="1" applyBorder="1" applyAlignment="1">
      <alignment horizontal="center" vertical="center"/>
    </xf>
    <xf numFmtId="0" fontId="0" fillId="2" borderId="0" xfId="39" applyFont="1" applyFill="1" applyAlignment="1">
      <alignment horizontal="left" vertical="center" wrapText="1"/>
    </xf>
    <xf numFmtId="0" fontId="46" fillId="11" borderId="0" xfId="38" applyFont="1" applyFill="1" applyBorder="1" applyAlignment="1">
      <alignment horizontal="left" vertical="top"/>
    </xf>
    <xf numFmtId="0" fontId="46" fillId="11" borderId="9" xfId="38" applyFont="1" applyFill="1" applyBorder="1" applyAlignment="1">
      <alignment horizontal="left" vertical="top"/>
    </xf>
    <xf numFmtId="0" fontId="46" fillId="2" borderId="0" xfId="38" applyFont="1" applyFill="1" applyBorder="1" applyAlignment="1">
      <alignment horizontal="left" vertical="top" wrapText="1"/>
    </xf>
    <xf numFmtId="0" fontId="46" fillId="2" borderId="17" xfId="38" applyFont="1" applyFill="1" applyBorder="1" applyAlignment="1">
      <alignment horizontal="left" vertical="top" wrapText="1"/>
    </xf>
    <xf numFmtId="0" fontId="0" fillId="2" borderId="0" xfId="6" applyFont="1" applyFill="1" applyBorder="1" applyAlignment="1">
      <alignment horizontal="left" vertical="top" wrapText="1"/>
    </xf>
    <xf numFmtId="0" fontId="44" fillId="2" borderId="0" xfId="6" applyFont="1" applyFill="1" applyBorder="1" applyAlignment="1">
      <alignment horizontal="left" vertical="top" wrapText="1"/>
    </xf>
    <xf numFmtId="0" fontId="46" fillId="2" borderId="21" xfId="38" applyFont="1" applyFill="1" applyBorder="1" applyAlignment="1">
      <alignment horizontal="left" vertical="top" wrapText="1"/>
    </xf>
    <xf numFmtId="0" fontId="0" fillId="2" borderId="0" xfId="6" applyFont="1" applyFill="1" applyBorder="1" applyAlignment="1">
      <alignment horizontal="left" vertical="top" wrapText="1" indent="2"/>
    </xf>
    <xf numFmtId="0" fontId="32" fillId="11" borderId="25" xfId="0" applyFont="1" applyFill="1" applyBorder="1" applyAlignment="1">
      <alignment horizontal="center" vertical="center" wrapText="1"/>
    </xf>
    <xf numFmtId="0" fontId="32" fillId="11" borderId="33" xfId="0" applyFont="1" applyFill="1" applyBorder="1" applyAlignment="1">
      <alignment horizontal="center" vertical="center" wrapText="1"/>
    </xf>
    <xf numFmtId="167" fontId="76" fillId="0" borderId="0" xfId="0" applyNumberFormat="1" applyFont="1" applyAlignment="1">
      <alignment horizontal="center" vertical="center"/>
    </xf>
    <xf numFmtId="0" fontId="82" fillId="0" borderId="0" xfId="41" applyFont="1" applyBorder="1" applyAlignment="1">
      <alignment horizontal="left" vertical="top" wrapText="1"/>
    </xf>
    <xf numFmtId="0" fontId="80" fillId="2" borderId="0" xfId="0" applyFont="1" applyFill="1" applyAlignment="1">
      <alignment vertical="top" wrapText="1"/>
    </xf>
    <xf numFmtId="0" fontId="46" fillId="11" borderId="17" xfId="38" applyFont="1" applyFill="1" applyBorder="1" applyAlignment="1">
      <alignment horizontal="left" vertical="top"/>
    </xf>
    <xf numFmtId="167" fontId="96" fillId="0" borderId="60" xfId="0" applyNumberFormat="1" applyFont="1" applyBorder="1" applyAlignment="1">
      <alignment horizontal="center" vertical="center"/>
    </xf>
    <xf numFmtId="167" fontId="96" fillId="0" borderId="15" xfId="0" applyNumberFormat="1" applyFont="1" applyBorder="1" applyAlignment="1">
      <alignment horizontal="center" vertical="center"/>
    </xf>
    <xf numFmtId="0" fontId="44" fillId="11" borderId="108" xfId="6" applyFont="1" applyFill="1" applyBorder="1" applyAlignment="1">
      <alignment horizontal="left" vertical="top" wrapText="1"/>
    </xf>
    <xf numFmtId="0" fontId="44" fillId="11" borderId="109" xfId="6" applyFont="1" applyFill="1" applyBorder="1" applyAlignment="1">
      <alignment horizontal="left" vertical="top" wrapText="1"/>
    </xf>
    <xf numFmtId="0" fontId="44" fillId="11" borderId="110" xfId="6" applyFont="1" applyFill="1" applyBorder="1" applyAlignment="1">
      <alignment horizontal="left" vertical="top" wrapText="1"/>
    </xf>
    <xf numFmtId="167" fontId="96" fillId="2" borderId="60" xfId="0" applyNumberFormat="1" applyFont="1" applyFill="1" applyBorder="1" applyAlignment="1">
      <alignment horizontal="center" vertical="center"/>
    </xf>
    <xf numFmtId="167" fontId="96" fillId="2" borderId="15" xfId="0" applyNumberFormat="1" applyFont="1" applyFill="1" applyBorder="1" applyAlignment="1">
      <alignment horizontal="center" vertical="center"/>
    </xf>
    <xf numFmtId="0" fontId="130" fillId="2" borderId="0" xfId="0" applyFont="1" applyFill="1" applyAlignment="1">
      <alignment horizontal="left" vertical="top" wrapText="1"/>
    </xf>
    <xf numFmtId="0" fontId="130" fillId="2" borderId="0" xfId="0" applyFont="1" applyFill="1" applyAlignment="1">
      <alignment horizontal="left" vertical="top" wrapText="1" indent="2"/>
    </xf>
    <xf numFmtId="0" fontId="32" fillId="16" borderId="0" xfId="6" applyFont="1" applyFill="1" applyBorder="1" applyAlignment="1">
      <alignment horizontal="center" vertical="center"/>
    </xf>
    <xf numFmtId="0" fontId="32" fillId="16" borderId="25" xfId="6" applyFont="1" applyFill="1" applyBorder="1" applyAlignment="1">
      <alignment horizontal="center" vertical="center"/>
    </xf>
    <xf numFmtId="0" fontId="32" fillId="16" borderId="33" xfId="6" applyFont="1" applyFill="1" applyBorder="1" applyAlignment="1">
      <alignment horizontal="center" vertical="center"/>
    </xf>
    <xf numFmtId="0" fontId="32" fillId="16" borderId="0" xfId="0" applyFont="1" applyFill="1" applyAlignment="1">
      <alignment horizontal="center" vertical="top" wrapText="1"/>
    </xf>
    <xf numFmtId="0" fontId="100" fillId="2" borderId="0" xfId="0" applyFont="1" applyFill="1" applyAlignment="1">
      <alignment vertical="top" wrapText="1"/>
    </xf>
    <xf numFmtId="0" fontId="82" fillId="2" borderId="0" xfId="0" applyFont="1" applyFill="1" applyAlignment="1">
      <alignment horizontal="left" vertical="top"/>
    </xf>
    <xf numFmtId="0" fontId="92" fillId="2" borderId="0" xfId="0" applyFont="1" applyFill="1" applyAlignment="1">
      <alignment horizontal="left" vertical="top" wrapText="1"/>
    </xf>
    <xf numFmtId="0" fontId="120" fillId="17" borderId="21" xfId="0" applyFont="1" applyFill="1" applyBorder="1" applyAlignment="1">
      <alignment horizontal="left" vertical="center" wrapText="1"/>
    </xf>
    <xf numFmtId="0" fontId="120" fillId="17" borderId="88" xfId="0" applyFont="1" applyFill="1" applyBorder="1" applyAlignment="1">
      <alignment horizontal="left" vertical="center" wrapText="1"/>
    </xf>
    <xf numFmtId="0" fontId="96" fillId="0" borderId="0" xfId="23" applyFont="1" applyFill="1" applyBorder="1" applyAlignment="1">
      <alignment horizontal="center" vertical="center" wrapText="1"/>
    </xf>
    <xf numFmtId="0" fontId="96" fillId="0" borderId="11" xfId="23" applyFont="1" applyFill="1" applyAlignment="1">
      <alignment horizontal="center" vertical="center" wrapText="1"/>
    </xf>
    <xf numFmtId="172" fontId="45" fillId="18" borderId="0" xfId="72" applyNumberFormat="1" applyFont="1" applyFill="1" applyBorder="1" applyAlignment="1">
      <alignment horizontal="left" vertical="center" wrapText="1"/>
    </xf>
    <xf numFmtId="172" fontId="45" fillId="18" borderId="91" xfId="72" applyNumberFormat="1" applyFont="1" applyFill="1" applyBorder="1" applyAlignment="1">
      <alignment horizontal="left" vertical="center" wrapText="1"/>
    </xf>
    <xf numFmtId="172" fontId="45" fillId="18" borderId="92" xfId="72" applyNumberFormat="1" applyFont="1" applyFill="1" applyBorder="1" applyAlignment="1">
      <alignment horizontal="left" vertical="center" wrapText="1"/>
    </xf>
    <xf numFmtId="0" fontId="100" fillId="2" borderId="67" xfId="0" applyFont="1" applyFill="1" applyBorder="1" applyAlignment="1">
      <alignment vertical="top" wrapText="1"/>
    </xf>
    <xf numFmtId="0" fontId="45" fillId="0" borderId="21" xfId="23" applyFont="1" applyBorder="1" applyAlignment="1">
      <alignment horizontal="center" vertical="center" wrapText="1"/>
    </xf>
    <xf numFmtId="0" fontId="45" fillId="0" borderId="0" xfId="23" applyFont="1" applyBorder="1" applyAlignment="1">
      <alignment horizontal="center" vertical="center" wrapText="1"/>
    </xf>
    <xf numFmtId="0" fontId="45" fillId="0" borderId="11" xfId="23" applyFont="1" applyAlignment="1">
      <alignment horizontal="center" vertical="center" wrapText="1"/>
    </xf>
    <xf numFmtId="0" fontId="45" fillId="0" borderId="12" xfId="23" applyFont="1" applyBorder="1" applyAlignment="1">
      <alignment horizontal="center" vertical="center" wrapText="1"/>
    </xf>
    <xf numFmtId="0" fontId="45" fillId="0" borderId="9" xfId="23" applyFont="1" applyBorder="1" applyAlignment="1">
      <alignment horizontal="center" vertical="center" wrapText="1"/>
    </xf>
    <xf numFmtId="0" fontId="120" fillId="17" borderId="89" xfId="0" applyFont="1" applyFill="1" applyBorder="1" applyAlignment="1">
      <alignment horizontal="left" vertical="center" wrapText="1"/>
    </xf>
    <xf numFmtId="0" fontId="101" fillId="26" borderId="0" xfId="0" applyFont="1" applyFill="1" applyAlignment="1">
      <alignment horizontal="center" vertical="center" wrapText="1"/>
    </xf>
    <xf numFmtId="0" fontId="101" fillId="26" borderId="0" xfId="0" applyFont="1" applyFill="1" applyAlignment="1">
      <alignment horizontal="center" vertical="top" wrapText="1"/>
    </xf>
    <xf numFmtId="0" fontId="101" fillId="26" borderId="33" xfId="0" applyFont="1" applyFill="1" applyBorder="1" applyAlignment="1">
      <alignment horizontal="center" vertical="top" wrapText="1"/>
    </xf>
    <xf numFmtId="0" fontId="45" fillId="0" borderId="0" xfId="23" applyFont="1" applyBorder="1" applyAlignment="1">
      <alignment horizontal="left" vertical="center" wrapText="1"/>
    </xf>
    <xf numFmtId="0" fontId="45" fillId="0" borderId="62" xfId="23" applyFont="1" applyBorder="1" applyAlignment="1">
      <alignment horizontal="left" vertical="center" wrapText="1"/>
    </xf>
    <xf numFmtId="167" fontId="45" fillId="18" borderId="0" xfId="0" applyNumberFormat="1" applyFont="1" applyFill="1" applyAlignment="1">
      <alignment vertical="center" wrapText="1"/>
    </xf>
    <xf numFmtId="167" fontId="45" fillId="18" borderId="62" xfId="0" applyNumberFormat="1" applyFont="1" applyFill="1" applyBorder="1" applyAlignment="1">
      <alignment vertical="center" wrapText="1"/>
    </xf>
    <xf numFmtId="0" fontId="45" fillId="2" borderId="11" xfId="49" applyFont="1" applyFill="1" applyAlignment="1">
      <alignment vertical="top" wrapText="1"/>
    </xf>
    <xf numFmtId="0" fontId="45" fillId="0" borderId="0" xfId="0" applyFont="1" applyAlignment="1">
      <alignment horizontal="left" vertical="top" wrapText="1"/>
    </xf>
    <xf numFmtId="0" fontId="31" fillId="0" borderId="0" xfId="0" applyFont="1" applyAlignment="1">
      <alignment horizontal="left" vertical="top" wrapText="1"/>
    </xf>
    <xf numFmtId="0" fontId="32" fillId="11" borderId="11" xfId="48" applyFont="1" applyFill="1" applyAlignment="1">
      <alignment horizontal="center"/>
    </xf>
    <xf numFmtId="0" fontId="0" fillId="2" borderId="0" xfId="39" applyFont="1" applyFill="1" applyAlignment="1">
      <alignment horizontal="left" vertical="top" wrapText="1"/>
    </xf>
    <xf numFmtId="0" fontId="0" fillId="2" borderId="0" xfId="39" applyFont="1" applyFill="1" applyAlignment="1">
      <alignment horizontal="left" vertical="top"/>
    </xf>
    <xf numFmtId="0" fontId="0" fillId="2" borderId="12" xfId="0" applyFill="1" applyBorder="1" applyAlignment="1">
      <alignment horizontal="left" vertical="center" wrapText="1"/>
    </xf>
    <xf numFmtId="0" fontId="0" fillId="2" borderId="0" xfId="0" applyFill="1" applyAlignment="1">
      <alignment horizontal="left" vertical="center" wrapText="1"/>
    </xf>
    <xf numFmtId="0" fontId="32" fillId="0" borderId="0" xfId="38" applyBorder="1" applyAlignment="1">
      <alignment horizontal="left" vertical="center"/>
    </xf>
    <xf numFmtId="0" fontId="0" fillId="2" borderId="24" xfId="0" applyFill="1" applyBorder="1" applyAlignment="1">
      <alignment horizontal="left" vertical="center" wrapText="1"/>
    </xf>
  </cellXfs>
  <cellStyles count="89">
    <cellStyle name="20% - Accent1" xfId="36" builtinId="30" hidden="1"/>
    <cellStyle name="60% - Accent6 lines" xfId="69" xr:uid="{D9FBE5BE-6C2D-4653-8287-DD4489D004A7}"/>
    <cellStyle name="Bad" xfId="10" builtinId="27" hidden="1"/>
    <cellStyle name="Blank" xfId="45" xr:uid="{0033F7AF-5E2E-6F46-9ECE-5269B4B0F499}"/>
    <cellStyle name="Bold" xfId="37" xr:uid="{00000000-0005-0000-0000-000002000000}"/>
    <cellStyle name="Calculation" xfId="14" builtinId="22" hidden="1" customBuiltin="1"/>
    <cellStyle name="Check Cell" xfId="16" builtinId="23" hidden="1"/>
    <cellStyle name="Comma" xfId="29" builtinId="3" hidden="1"/>
    <cellStyle name="Comma" xfId="1" builtinId="3" hidden="1"/>
    <cellStyle name="Comma" xfId="28" builtinId="3" hidden="1"/>
    <cellStyle name="Comma" xfId="72" builtinId="3"/>
    <cellStyle name="Comma [0]" xfId="2" builtinId="6" hidden="1"/>
    <cellStyle name="Comma 2" xfId="61" xr:uid="{2B9FBE7D-CC64-46BA-93D6-F32BB1F93A11}"/>
    <cellStyle name="Comma 3" xfId="71" xr:uid="{1E44AF5D-C06E-4C79-AA6D-711355D253E0}"/>
    <cellStyle name="Comma 84" xfId="67" xr:uid="{5BCAE783-68CE-4230-B70A-059565C72408}"/>
    <cellStyle name="Currency" xfId="3" builtinId="4" hidden="1"/>
    <cellStyle name="Currency [0]" xfId="4" builtinId="7" hidden="1"/>
    <cellStyle name="ESG Addendum 2021" xfId="21" xr:uid="{00000000-0005-0000-0000-00000B000000}"/>
    <cellStyle name="Explanatory Text" xfId="19" builtinId="53" hidden="1"/>
    <cellStyle name="Footnote" xfId="31" xr:uid="{00000000-0005-0000-0000-00000D000000}"/>
    <cellStyle name="Footnote 2" xfId="63" xr:uid="{45EEA8CE-5DD6-4FCB-9789-5E2875D1937F}"/>
    <cellStyle name="Good" xfId="9" builtinId="26" hidden="1"/>
    <cellStyle name="Heading 1" xfId="34" builtinId="16" hidden="1"/>
    <cellStyle name="Heading 2" xfId="7" builtinId="17" hidden="1" customBuiltin="1"/>
    <cellStyle name="Heading 2 Centred" xfId="22" xr:uid="{00000000-0005-0000-0000-000011000000}"/>
    <cellStyle name="Heading 3" xfId="8" builtinId="18" hidden="1" customBuiltin="1"/>
    <cellStyle name="Heading 4" xfId="35" builtinId="19" hidden="1"/>
    <cellStyle name="Hyperlink" xfId="24" builtinId="8" customBuiltin="1"/>
    <cellStyle name="Hyperlink 2" xfId="58" xr:uid="{30A602C4-3ABE-4A6E-9B3B-CEEFF9EEFF68}"/>
    <cellStyle name="Hyperlink 3" xfId="70" xr:uid="{05845ED9-96B1-4CC1-99E2-BF79C55A38E0}"/>
    <cellStyle name="Hyperlink 4" xfId="76" xr:uid="{BC7C3B8D-92A1-4FFB-8AE1-9F791F6F2C48}"/>
    <cellStyle name="Input" xfId="12" builtinId="20" hidden="1"/>
    <cellStyle name="Linked Cell" xfId="15" builtinId="24" hidden="1"/>
    <cellStyle name="NAB FTB1 - Financial Table Body" xfId="57" xr:uid="{7708725A-9B41-4ED4-B9D3-524F2FCA8E93}"/>
    <cellStyle name="NAB FTBB1 - Financial Table Body,AB" xfId="60" xr:uid="{F7A7DD4A-AE40-4C0C-B628-A03E51C48559}"/>
    <cellStyle name="NAB FTBB1a - Financial Table Body,AB,U" xfId="55" xr:uid="{5D762222-0B89-4BAB-B9E2-92A64C33A115}"/>
    <cellStyle name="NAB FTH2a - Financial Header 2" xfId="56" xr:uid="{D713CBEC-A191-488A-9BE1-416F73CBF7DD}"/>
    <cellStyle name="NAB FTNB1g - Numbers B,S,1dp" xfId="59" xr:uid="{AE879570-4206-415C-996F-C5C2BF8E2544}"/>
    <cellStyle name="NAB H2 - Header 2" xfId="53" xr:uid="{35728BA6-0C52-45C5-8673-0227DA19892C}"/>
    <cellStyle name="Neutral" xfId="11" builtinId="28" hidden="1"/>
    <cellStyle name="Normal" xfId="0" builtinId="0" customBuiltin="1"/>
    <cellStyle name="Normal 10" xfId="83" xr:uid="{98E7882B-C014-44AE-A2ED-F5688FF8A758}"/>
    <cellStyle name="Normal 11" xfId="84" xr:uid="{01134060-F8E2-4493-9FAB-E56064AC7388}"/>
    <cellStyle name="Normal 12" xfId="85" xr:uid="{44468832-8B5F-4F4D-9B53-95CDC0CBCAEA}"/>
    <cellStyle name="Normal 13" xfId="87" xr:uid="{918456ED-613D-4E03-AB3B-6511BBB14805}"/>
    <cellStyle name="Normal 2" xfId="50" xr:uid="{B522A4B6-EB14-4A91-BE7E-F67121CEC908}"/>
    <cellStyle name="Normal 2 2" xfId="68" xr:uid="{26EA1179-3817-4818-8847-46AFB602F880}"/>
    <cellStyle name="Normal 2 3 3 2" xfId="54" xr:uid="{CBA76081-ED06-4D13-8BE5-BD0650034B51}"/>
    <cellStyle name="Normal 3" xfId="52" xr:uid="{377DE4BC-BCA1-4B22-930B-187027ACE553}"/>
    <cellStyle name="Normal 3 2" xfId="77" xr:uid="{231CCFF5-F4C5-4F8F-A2D0-1BD05453F68D}"/>
    <cellStyle name="Normal 3 3" xfId="86" xr:uid="{18CB3EEB-05AE-4301-97E6-53AFD5B7D486}"/>
    <cellStyle name="Normal 3 4" xfId="88" xr:uid="{C5E70951-0819-40A3-B125-2A86A537AAE8}"/>
    <cellStyle name="Normal 4" xfId="51" xr:uid="{86E28406-77B6-47D6-8730-66392C7F976E}"/>
    <cellStyle name="Normal 5" xfId="78" xr:uid="{20106611-29D1-4E87-A072-A378A681B91C}"/>
    <cellStyle name="Normal 6" xfId="79" xr:uid="{25D849E6-0701-4C97-8C04-DA942F415C41}"/>
    <cellStyle name="Normal 7" xfId="80" xr:uid="{E2614670-9DF9-43BC-84C6-9A91FD71B6FA}"/>
    <cellStyle name="Normal 8" xfId="81" xr:uid="{D910DA40-F0F0-4AB3-9996-8648CDBAC773}"/>
    <cellStyle name="Normal 9" xfId="82" xr:uid="{4CDEE679-0F73-4A9C-814E-C6996B767489}"/>
    <cellStyle name="Note" xfId="18" builtinId="10" hidden="1"/>
    <cellStyle name="Numbers - current year" xfId="75" xr:uid="{5B8EF561-FA57-434B-81CA-3108A83C0B27}"/>
    <cellStyle name="Output" xfId="13" builtinId="21" hidden="1"/>
    <cellStyle name="Percent" xfId="5" builtinId="5" hidden="1"/>
    <cellStyle name="Percent" xfId="73" builtinId="5"/>
    <cellStyle name="Percent 45" xfId="66" xr:uid="{C6ABB208-E71E-45FA-BF3C-6F2AD58EE22E}"/>
    <cellStyle name="Percent 47" xfId="62" xr:uid="{35A54861-41EC-47AD-A042-D547C4206AAB}"/>
    <cellStyle name="Percent 52" xfId="64" xr:uid="{E71CD0A8-BCFB-4107-891B-6A5B12017953}"/>
    <cellStyle name="Percent 55" xfId="65" xr:uid="{B0C1ABDE-02AD-4C90-9EAC-D6BE21463E59}"/>
    <cellStyle name="Subhead level 1" xfId="39" xr:uid="{2FB0F6CD-6AC1-2641-9557-0E1870FCD0AB}"/>
    <cellStyle name="Subhead level 2" xfId="44" xr:uid="{C9D4BB2C-9F77-B946-863B-4F8E06CDD110}"/>
    <cellStyle name="T Head Righ Align" xfId="42" xr:uid="{CC683A4B-9F0E-E243-AFAD-BF7E1F8CB59A}"/>
    <cellStyle name="Table (Normal)" xfId="74" xr:uid="{1544737F-99DD-4DE0-AF26-AAFC9F014947}"/>
    <cellStyle name="Table txt gen" xfId="49" xr:uid="{154050D2-B721-F644-8DA6-CB39F0C9E6BD}"/>
    <cellStyle name="T-Double Head Group" xfId="48" xr:uid="{CC0C95C9-D020-1A4D-BD7E-1A1A291330BB}"/>
    <cellStyle name="Text" xfId="30" xr:uid="{00000000-0005-0000-0000-00001F000000}"/>
    <cellStyle name="T-Fig FY21 Total" xfId="43" xr:uid="{FA9145B1-A91A-864A-90CB-766E15B59556}"/>
    <cellStyle name="T-Figure FY21 Underline" xfId="47" xr:uid="{381E0797-051A-F14B-A934-634D399307DD}"/>
    <cellStyle name="T-Figures" xfId="26" xr:uid="{00000000-0005-0000-0000-000020000000}"/>
    <cellStyle name="T-Figures FY21" xfId="40" xr:uid="{233A1F87-6C30-E149-8526-D2F32DD19EB0}"/>
    <cellStyle name="T-Figures Underline" xfId="46" xr:uid="{A68F94C2-C343-6B4A-9CB7-771891974784}"/>
    <cellStyle name="T-Figures-Double Line" xfId="27" xr:uid="{00000000-0005-0000-0000-000023000000}"/>
    <cellStyle name="T-Head Left align" xfId="38" xr:uid="{00000000-0005-0000-0000-00001C000000}"/>
    <cellStyle name="Title" xfId="6" builtinId="15" customBuiltin="1"/>
    <cellStyle name="Total" xfId="20" builtinId="25" hidden="1"/>
    <cellStyle name="T-text" xfId="23" xr:uid="{00000000-0005-0000-0000-000026000000}"/>
    <cellStyle name="T-text Bold" xfId="32" xr:uid="{00000000-0005-0000-0000-000027000000}"/>
    <cellStyle name="T-Text Bold Underline" xfId="33" xr:uid="{00000000-0005-0000-0000-000029000000}"/>
    <cellStyle name="T-Text Total" xfId="25" xr:uid="{00000000-0005-0000-0000-000028000000}"/>
    <cellStyle name="T-text Underline" xfId="41" xr:uid="{F490695B-0045-C040-AEB7-3880A39A517F}"/>
    <cellStyle name="Warning Text" xfId="17" builtinId="11" hidden="1"/>
  </cellStyles>
  <dxfs count="0"/>
  <tableStyles count="0" defaultTableStyle="TableStyleMedium2" defaultPivotStyle="PivotStyleLight16"/>
  <colors>
    <mruColors>
      <color rgb="FFFF00FF"/>
      <color rgb="FFCF7F00"/>
      <color rgb="FF98D4BC"/>
      <color rgb="FFFFB600"/>
      <color rgb="FFADDDCA"/>
      <color rgb="FFFFDF8F"/>
      <color rgb="FFFFD289"/>
      <color rgb="FF66BF9A"/>
      <color rgb="FFCEA2CB"/>
      <color rgb="FFE4AD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1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2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hyperlink" Target="#Contents!A1"/><Relationship Id="rId1" Type="http://schemas.openxmlformats.org/officeDocument/2006/relationships/image" Target="../media/image16.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26.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hyperlink" Target="#Contents!A1"/><Relationship Id="rId1" Type="http://schemas.openxmlformats.org/officeDocument/2006/relationships/image" Target="../media/image8.png"/><Relationship Id="rId6" Type="http://schemas.openxmlformats.org/officeDocument/2006/relationships/image" Target="../media/image26.png"/><Relationship Id="rId5" Type="http://schemas.openxmlformats.org/officeDocument/2006/relationships/image" Target="../media/image2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s>
</file>

<file path=xl/drawings/_rels/drawing2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2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6.png"/></Relationships>
</file>

<file path=xl/drawings/_rels/drawing2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hyperlink" Target="#'Disclosure references'!A1"/><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ts!A1"/><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0</xdr:colOff>
      <xdr:row>42</xdr:row>
      <xdr:rowOff>0</xdr:rowOff>
    </xdr:to>
    <xdr:pic>
      <xdr:nvPicPr>
        <xdr:cNvPr id="5" name="Picture 4">
          <a:extLst>
            <a:ext uri="{FF2B5EF4-FFF2-40B4-BE49-F238E27FC236}">
              <a16:creationId xmlns:a16="http://schemas.microsoft.com/office/drawing/2014/main" id="{713BEC04-5E0E-BB31-EA83-0BC53D13C6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0160000" cy="70484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409540</xdr:colOff>
      <xdr:row>3</xdr:row>
      <xdr:rowOff>187390</xdr:rowOff>
    </xdr:to>
    <xdr:pic>
      <xdr:nvPicPr>
        <xdr:cNvPr id="2" name="Picture 1">
          <a:extLst>
            <a:ext uri="{FF2B5EF4-FFF2-40B4-BE49-F238E27FC236}">
              <a16:creationId xmlns:a16="http://schemas.microsoft.com/office/drawing/2014/main" id="{D5FAC422-2927-49D0-926E-49EC26566F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61925"/>
          <a:ext cx="409540" cy="504890"/>
        </a:xfrm>
        <a:prstGeom prst="rect">
          <a:avLst/>
        </a:prstGeom>
      </xdr:spPr>
    </xdr:pic>
    <xdr:clientData/>
  </xdr:twoCellAnchor>
  <xdr:twoCellAnchor>
    <xdr:from>
      <xdr:col>9</xdr:col>
      <xdr:colOff>371475</xdr:colOff>
      <xdr:row>2</xdr:row>
      <xdr:rowOff>25400</xdr:rowOff>
    </xdr:from>
    <xdr:to>
      <xdr:col>9</xdr:col>
      <xdr:colOff>1047748</xdr:colOff>
      <xdr:row>3</xdr:row>
      <xdr:rowOff>63500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A80F630E-04E3-41D0-A846-11161054AA87}"/>
            </a:ext>
          </a:extLst>
        </xdr:cNvPr>
        <xdr:cNvSpPr txBox="1"/>
      </xdr:nvSpPr>
      <xdr:spPr>
        <a:xfrm flipH="1">
          <a:off x="12992100" y="339725"/>
          <a:ext cx="676273" cy="190500"/>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AAFD5A9B-3595-495E-B92E-43ADEAD3C9F0}"/>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X9A0T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2E0ECF87-8096-B901-C693-A91F9CB6D011}"/>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X10A0T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6" name="TextBox 5">
          <a:extLst>
            <a:ext uri="{FF2B5EF4-FFF2-40B4-BE49-F238E27FC236}">
              <a16:creationId xmlns:a16="http://schemas.microsoft.com/office/drawing/2014/main" id="{08E4C646-3121-40FE-ABCA-9585E6EF4148}"/>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X9A0T</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168821</xdr:rowOff>
    </xdr:to>
    <xdr:pic>
      <xdr:nvPicPr>
        <xdr:cNvPr id="2" name="Picture 1">
          <a:extLst>
            <a:ext uri="{FF2B5EF4-FFF2-40B4-BE49-F238E27FC236}">
              <a16:creationId xmlns:a16="http://schemas.microsoft.com/office/drawing/2014/main" id="{22C5AB4C-3724-4C33-AD76-0E7F29A72C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61925"/>
          <a:ext cx="415890" cy="492671"/>
        </a:xfrm>
        <a:prstGeom prst="rect">
          <a:avLst/>
        </a:prstGeom>
      </xdr:spPr>
    </xdr:pic>
    <xdr:clientData/>
  </xdr:twoCellAnchor>
  <xdr:twoCellAnchor>
    <xdr:from>
      <xdr:col>6</xdr:col>
      <xdr:colOff>923925</xdr:colOff>
      <xdr:row>2</xdr:row>
      <xdr:rowOff>24493</xdr:rowOff>
    </xdr:from>
    <xdr:to>
      <xdr:col>6</xdr:col>
      <xdr:colOff>1567995</xdr:colOff>
      <xdr:row>3</xdr:row>
      <xdr:rowOff>19050</xdr:rowOff>
    </xdr:to>
    <xdr:sp macro="" textlink="">
      <xdr:nvSpPr>
        <xdr:cNvPr id="8" name="TextBox 2">
          <a:hlinkClick xmlns:r="http://schemas.openxmlformats.org/officeDocument/2006/relationships" r:id="rId2"/>
          <a:extLst>
            <a:ext uri="{FF2B5EF4-FFF2-40B4-BE49-F238E27FC236}">
              <a16:creationId xmlns:a16="http://schemas.microsoft.com/office/drawing/2014/main" id="{AD3806B4-556D-4A67-9A9B-7C69344B21F9}"/>
            </a:ext>
          </a:extLst>
        </xdr:cNvPr>
        <xdr:cNvSpPr txBox="1"/>
      </xdr:nvSpPr>
      <xdr:spPr>
        <a:xfrm flipH="1">
          <a:off x="9753600" y="348343"/>
          <a:ext cx="644070" cy="156482"/>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AC47845E-2214-48F6-901F-023315743179}"/>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X10A0T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A03B9FC7-CFFE-C7F5-617B-43349E14C609}"/>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X11A0T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E700E1B6-7C09-BBAD-A47A-D69E1FAB24B1}"/>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X10A0T</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168821</xdr:rowOff>
    </xdr:to>
    <xdr:pic>
      <xdr:nvPicPr>
        <xdr:cNvPr id="4" name="Picture 3">
          <a:extLst>
            <a:ext uri="{FF2B5EF4-FFF2-40B4-BE49-F238E27FC236}">
              <a16:creationId xmlns:a16="http://schemas.microsoft.com/office/drawing/2014/main" id="{846B8764-3A48-2F47-83F6-9F460FFAE3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111" y="169333"/>
          <a:ext cx="415890" cy="504313"/>
        </a:xfrm>
        <a:prstGeom prst="rect">
          <a:avLst/>
        </a:prstGeom>
      </xdr:spPr>
    </xdr:pic>
    <xdr:clientData/>
  </xdr:twoCellAnchor>
  <xdr:twoCellAnchor>
    <xdr:from>
      <xdr:col>11</xdr:col>
      <xdr:colOff>304800</xdr:colOff>
      <xdr:row>2</xdr:row>
      <xdr:rowOff>19050</xdr:rowOff>
    </xdr:from>
    <xdr:to>
      <xdr:col>11</xdr:col>
      <xdr:colOff>1060448</xdr:colOff>
      <xdr:row>3</xdr:row>
      <xdr:rowOff>43393</xdr:rowOff>
    </xdr:to>
    <xdr:sp macro="" textlink="">
      <xdr:nvSpPr>
        <xdr:cNvPr id="10" name="TextBox 4">
          <a:hlinkClick xmlns:r="http://schemas.openxmlformats.org/officeDocument/2006/relationships" r:id="rId2"/>
          <a:extLst>
            <a:ext uri="{FF2B5EF4-FFF2-40B4-BE49-F238E27FC236}">
              <a16:creationId xmlns:a16="http://schemas.microsoft.com/office/drawing/2014/main" id="{830052C0-AF31-494F-86BA-5DE1B15348F4}"/>
            </a:ext>
          </a:extLst>
        </xdr:cNvPr>
        <xdr:cNvSpPr txBox="1"/>
      </xdr:nvSpPr>
      <xdr:spPr>
        <a:xfrm flipH="1">
          <a:off x="14573250" y="342900"/>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D81B4861-3825-07F6-5E20-058699EA70CA}"/>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X10A0T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6" name="TextBox 5">
          <a:extLst>
            <a:ext uri="{FF2B5EF4-FFF2-40B4-BE49-F238E27FC236}">
              <a16:creationId xmlns:a16="http://schemas.microsoft.com/office/drawing/2014/main" id="{ED7D778C-E34F-7A17-A344-4E6E98F54A34}"/>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X12A0T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467B6612-0D95-48A2-9B2B-28782C96C6B9}"/>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X11A0T</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174113</xdr:rowOff>
    </xdr:to>
    <xdr:pic>
      <xdr:nvPicPr>
        <xdr:cNvPr id="5" name="Picture 4">
          <a:extLst>
            <a:ext uri="{FF2B5EF4-FFF2-40B4-BE49-F238E27FC236}">
              <a16:creationId xmlns:a16="http://schemas.microsoft.com/office/drawing/2014/main" id="{0F5E3796-E626-4D02-BFE2-E02EB2B04D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61925"/>
          <a:ext cx="412715" cy="497963"/>
        </a:xfrm>
        <a:prstGeom prst="rect">
          <a:avLst/>
        </a:prstGeom>
      </xdr:spPr>
    </xdr:pic>
    <xdr:clientData/>
  </xdr:twoCellAnchor>
  <xdr:twoCellAnchor>
    <xdr:from>
      <xdr:col>11</xdr:col>
      <xdr:colOff>161924</xdr:colOff>
      <xdr:row>2</xdr:row>
      <xdr:rowOff>47625</xdr:rowOff>
    </xdr:from>
    <xdr:to>
      <xdr:col>11</xdr:col>
      <xdr:colOff>895349</xdr:colOff>
      <xdr:row>3</xdr:row>
      <xdr:rowOff>76200</xdr:rowOff>
    </xdr:to>
    <xdr:sp macro="" textlink="">
      <xdr:nvSpPr>
        <xdr:cNvPr id="2" name="TextBox 1">
          <a:hlinkClick xmlns:r="http://schemas.openxmlformats.org/officeDocument/2006/relationships" r:id="rId2"/>
          <a:extLst>
            <a:ext uri="{FF2B5EF4-FFF2-40B4-BE49-F238E27FC236}">
              <a16:creationId xmlns:a16="http://schemas.microsoft.com/office/drawing/2014/main" id="{EFE4FB02-EAA8-44F3-B3E6-270DFAE6F956}"/>
            </a:ext>
          </a:extLst>
        </xdr:cNvPr>
        <xdr:cNvSpPr txBox="1"/>
      </xdr:nvSpPr>
      <xdr:spPr>
        <a:xfrm flipH="1">
          <a:off x="10229849" y="371475"/>
          <a:ext cx="733425" cy="190500"/>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4393DEFE-AF48-F20D-8DFB-2F8956D22486}"/>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X32A0T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B76F2938-B15C-7543-7F1B-65AAF5D8CB86}"/>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X5A0T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6" name="TextBox 5">
          <a:extLst>
            <a:ext uri="{FF2B5EF4-FFF2-40B4-BE49-F238E27FC236}">
              <a16:creationId xmlns:a16="http://schemas.microsoft.com/office/drawing/2014/main" id="{2674EFE4-E7A8-E8F0-8D2C-F96FD578852F}"/>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X12A0T</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38100</xdr:colOff>
      <xdr:row>1</xdr:row>
      <xdr:rowOff>0</xdr:rowOff>
    </xdr:from>
    <xdr:ext cx="409540" cy="497963"/>
    <xdr:pic>
      <xdr:nvPicPr>
        <xdr:cNvPr id="2" name="Picture 1">
          <a:extLst>
            <a:ext uri="{FF2B5EF4-FFF2-40B4-BE49-F238E27FC236}">
              <a16:creationId xmlns:a16="http://schemas.microsoft.com/office/drawing/2014/main" id="{4497363E-9A1E-48B4-B009-636B441CFD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8175" y="161925"/>
          <a:ext cx="409540" cy="497963"/>
        </a:xfrm>
        <a:prstGeom prst="rect">
          <a:avLst/>
        </a:prstGeom>
      </xdr:spPr>
    </xdr:pic>
    <xdr:clientData/>
  </xdr:oneCellAnchor>
  <xdr:twoCellAnchor>
    <xdr:from>
      <xdr:col>6</xdr:col>
      <xdr:colOff>295275</xdr:colOff>
      <xdr:row>2</xdr:row>
      <xdr:rowOff>34925</xdr:rowOff>
    </xdr:from>
    <xdr:to>
      <xdr:col>6</xdr:col>
      <xdr:colOff>962022</xdr:colOff>
      <xdr:row>3</xdr:row>
      <xdr:rowOff>38100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531B5933-0614-46A3-B402-D7B35F4A313F}"/>
            </a:ext>
          </a:extLst>
        </xdr:cNvPr>
        <xdr:cNvSpPr txBox="1"/>
      </xdr:nvSpPr>
      <xdr:spPr>
        <a:xfrm flipH="1">
          <a:off x="10125075" y="358775"/>
          <a:ext cx="666747" cy="165100"/>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578E34C6-1710-4179-9C19-C4F0C085604E}"/>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X19A0T</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409540</xdr:colOff>
      <xdr:row>3</xdr:row>
      <xdr:rowOff>174113</xdr:rowOff>
    </xdr:to>
    <xdr:pic>
      <xdr:nvPicPr>
        <xdr:cNvPr id="4" name="Picture 3">
          <a:extLst>
            <a:ext uri="{FF2B5EF4-FFF2-40B4-BE49-F238E27FC236}">
              <a16:creationId xmlns:a16="http://schemas.microsoft.com/office/drawing/2014/main" id="{0596A73F-4889-EB4E-9008-CF441D4709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2</xdr:col>
      <xdr:colOff>3914774</xdr:colOff>
      <xdr:row>2</xdr:row>
      <xdr:rowOff>57150</xdr:rowOff>
    </xdr:from>
    <xdr:to>
      <xdr:col>2</xdr:col>
      <xdr:colOff>4552950</xdr:colOff>
      <xdr:row>3</xdr:row>
      <xdr:rowOff>85724</xdr:rowOff>
    </xdr:to>
    <xdr:sp macro="" textlink="">
      <xdr:nvSpPr>
        <xdr:cNvPr id="5" name="TextBox 5">
          <a:hlinkClick xmlns:r="http://schemas.openxmlformats.org/officeDocument/2006/relationships" r:id="rId2"/>
          <a:extLst>
            <a:ext uri="{FF2B5EF4-FFF2-40B4-BE49-F238E27FC236}">
              <a16:creationId xmlns:a16="http://schemas.microsoft.com/office/drawing/2014/main" id="{917246F9-2155-4612-A791-0C62BE21312D}"/>
            </a:ext>
          </a:extLst>
        </xdr:cNvPr>
        <xdr:cNvSpPr txBox="1"/>
      </xdr:nvSpPr>
      <xdr:spPr>
        <a:xfrm flipH="1">
          <a:off x="6381749" y="381000"/>
          <a:ext cx="638176" cy="190499"/>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409540</xdr:colOff>
      <xdr:row>3</xdr:row>
      <xdr:rowOff>174113</xdr:rowOff>
    </xdr:to>
    <xdr:pic>
      <xdr:nvPicPr>
        <xdr:cNvPr id="4" name="Picture 3">
          <a:extLst>
            <a:ext uri="{FF2B5EF4-FFF2-40B4-BE49-F238E27FC236}">
              <a16:creationId xmlns:a16="http://schemas.microsoft.com/office/drawing/2014/main" id="{3C492940-09EC-2745-9B3C-A58A414C5E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0200" y="165100"/>
          <a:ext cx="415890" cy="504313"/>
        </a:xfrm>
        <a:prstGeom prst="rect">
          <a:avLst/>
        </a:prstGeom>
      </xdr:spPr>
    </xdr:pic>
    <xdr:clientData/>
  </xdr:twoCellAnchor>
  <xdr:twoCellAnchor>
    <xdr:from>
      <xdr:col>6</xdr:col>
      <xdr:colOff>1438275</xdr:colOff>
      <xdr:row>2</xdr:row>
      <xdr:rowOff>66675</xdr:rowOff>
    </xdr:from>
    <xdr:to>
      <xdr:col>6</xdr:col>
      <xdr:colOff>2193923</xdr:colOff>
      <xdr:row>3</xdr:row>
      <xdr:rowOff>91018</xdr:rowOff>
    </xdr:to>
    <xdr:sp macro="" textlink="">
      <xdr:nvSpPr>
        <xdr:cNvPr id="2" name="TextBox 4">
          <a:hlinkClick xmlns:r="http://schemas.openxmlformats.org/officeDocument/2006/relationships" r:id="rId2"/>
          <a:extLst>
            <a:ext uri="{FF2B5EF4-FFF2-40B4-BE49-F238E27FC236}">
              <a16:creationId xmlns:a16="http://schemas.microsoft.com/office/drawing/2014/main" id="{7C38EC0E-F589-455F-90DA-014D4DCA10D5}"/>
            </a:ext>
          </a:extLst>
        </xdr:cNvPr>
        <xdr:cNvSpPr txBox="1"/>
      </xdr:nvSpPr>
      <xdr:spPr>
        <a:xfrm flipH="1">
          <a:off x="11049000" y="390525"/>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BC54E09E-3103-996E-C5CF-A59200429E2E}"/>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X13A0T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330505D4-8EB4-2C64-2D97-4B949B73E809}"/>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X14A0T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6" name="TextBox 5">
          <a:extLst>
            <a:ext uri="{FF2B5EF4-FFF2-40B4-BE49-F238E27FC236}">
              <a16:creationId xmlns:a16="http://schemas.microsoft.com/office/drawing/2014/main" id="{647793CD-5501-12EB-2DA8-C2D13B8A74D8}"/>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X14A0T</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174113</xdr:rowOff>
    </xdr:to>
    <xdr:pic>
      <xdr:nvPicPr>
        <xdr:cNvPr id="4" name="Picture 3">
          <a:extLst>
            <a:ext uri="{FF2B5EF4-FFF2-40B4-BE49-F238E27FC236}">
              <a16:creationId xmlns:a16="http://schemas.microsoft.com/office/drawing/2014/main" id="{5588A99E-FEBB-BC4A-BF2C-4BB1136E15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7</xdr:col>
      <xdr:colOff>182413</xdr:colOff>
      <xdr:row>2</xdr:row>
      <xdr:rowOff>48165</xdr:rowOff>
    </xdr:from>
    <xdr:to>
      <xdr:col>7</xdr:col>
      <xdr:colOff>931474</xdr:colOff>
      <xdr:row>3</xdr:row>
      <xdr:rowOff>71887</xdr:rowOff>
    </xdr:to>
    <xdr:sp macro="" textlink="">
      <xdr:nvSpPr>
        <xdr:cNvPr id="6" name="TextBox 5">
          <a:hlinkClick xmlns:r="http://schemas.openxmlformats.org/officeDocument/2006/relationships" r:id="rId2"/>
          <a:extLst>
            <a:ext uri="{FF2B5EF4-FFF2-40B4-BE49-F238E27FC236}">
              <a16:creationId xmlns:a16="http://schemas.microsoft.com/office/drawing/2014/main" id="{B0088714-FFE9-40A3-AAA8-8DCE3BE27544}"/>
            </a:ext>
          </a:extLst>
        </xdr:cNvPr>
        <xdr:cNvSpPr txBox="1"/>
      </xdr:nvSpPr>
      <xdr:spPr>
        <a:xfrm flipH="1">
          <a:off x="10374163" y="372015"/>
          <a:ext cx="749061" cy="185647"/>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1EE2846A-BEBF-A377-0DDF-CBF5497D91C0}"/>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X12A0T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A7A7D402-102A-B05E-8A55-405008A85DC6}"/>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X15A0T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B14DA352-611F-23F8-329E-66D74A242367}"/>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X15A0T</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174113</xdr:rowOff>
    </xdr:to>
    <xdr:pic>
      <xdr:nvPicPr>
        <xdr:cNvPr id="2" name="Picture 3">
          <a:extLst>
            <a:ext uri="{FF2B5EF4-FFF2-40B4-BE49-F238E27FC236}">
              <a16:creationId xmlns:a16="http://schemas.microsoft.com/office/drawing/2014/main" id="{1B7AF992-9466-430C-9DF4-93A3220461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61925"/>
          <a:ext cx="409540" cy="497963"/>
        </a:xfrm>
        <a:prstGeom prst="rect">
          <a:avLst/>
        </a:prstGeom>
      </xdr:spPr>
    </xdr:pic>
    <xdr:clientData/>
  </xdr:twoCellAnchor>
  <xdr:twoCellAnchor>
    <xdr:from>
      <xdr:col>10</xdr:col>
      <xdr:colOff>419100</xdr:colOff>
      <xdr:row>2</xdr:row>
      <xdr:rowOff>52918</xdr:rowOff>
    </xdr:from>
    <xdr:to>
      <xdr:col>10</xdr:col>
      <xdr:colOff>1089022</xdr:colOff>
      <xdr:row>3</xdr:row>
      <xdr:rowOff>57151</xdr:rowOff>
    </xdr:to>
    <xdr:sp macro="" textlink="">
      <xdr:nvSpPr>
        <xdr:cNvPr id="4" name="TextBox 3">
          <a:hlinkClick xmlns:r="http://schemas.openxmlformats.org/officeDocument/2006/relationships" r:id="rId2"/>
          <a:extLst>
            <a:ext uri="{FF2B5EF4-FFF2-40B4-BE49-F238E27FC236}">
              <a16:creationId xmlns:a16="http://schemas.microsoft.com/office/drawing/2014/main" id="{3229320F-C1C5-4A9B-8664-7910DFF157AE}"/>
            </a:ext>
          </a:extLst>
        </xdr:cNvPr>
        <xdr:cNvSpPr txBox="1"/>
      </xdr:nvSpPr>
      <xdr:spPr>
        <a:xfrm flipH="1">
          <a:off x="14554200" y="376768"/>
          <a:ext cx="669922" cy="16615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BA62035D-4E8B-684C-3788-9D01316875C5}"/>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X43A0T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E8C7891A-DD13-5EB9-449F-036077E2E8FE}"/>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X16A0T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6" name="TextBox 5">
          <a:extLst>
            <a:ext uri="{FF2B5EF4-FFF2-40B4-BE49-F238E27FC236}">
              <a16:creationId xmlns:a16="http://schemas.microsoft.com/office/drawing/2014/main" id="{9F0C714B-F716-10FA-5211-53D799247DD9}"/>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X16A0T</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174113</xdr:rowOff>
    </xdr:to>
    <xdr:pic>
      <xdr:nvPicPr>
        <xdr:cNvPr id="4" name="Picture 3">
          <a:extLst>
            <a:ext uri="{FF2B5EF4-FFF2-40B4-BE49-F238E27FC236}">
              <a16:creationId xmlns:a16="http://schemas.microsoft.com/office/drawing/2014/main" id="{306A43DC-59DB-054F-9E84-691BF306AB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2</xdr:col>
      <xdr:colOff>3286124</xdr:colOff>
      <xdr:row>2</xdr:row>
      <xdr:rowOff>66675</xdr:rowOff>
    </xdr:from>
    <xdr:to>
      <xdr:col>2</xdr:col>
      <xdr:colOff>3924297</xdr:colOff>
      <xdr:row>3</xdr:row>
      <xdr:rowOff>57150</xdr:rowOff>
    </xdr:to>
    <xdr:sp macro="" textlink="">
      <xdr:nvSpPr>
        <xdr:cNvPr id="2" name="TextBox 5">
          <a:hlinkClick xmlns:r="http://schemas.openxmlformats.org/officeDocument/2006/relationships" r:id="rId2"/>
          <a:extLst>
            <a:ext uri="{FF2B5EF4-FFF2-40B4-BE49-F238E27FC236}">
              <a16:creationId xmlns:a16="http://schemas.microsoft.com/office/drawing/2014/main" id="{0A11631E-C219-4C2F-84A5-3FD115D10D33}"/>
            </a:ext>
          </a:extLst>
        </xdr:cNvPr>
        <xdr:cNvSpPr txBox="1"/>
      </xdr:nvSpPr>
      <xdr:spPr>
        <a:xfrm flipH="1">
          <a:off x="7524749" y="390525"/>
          <a:ext cx="638173" cy="152400"/>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252412</xdr:colOff>
      <xdr:row>2</xdr:row>
      <xdr:rowOff>9524</xdr:rowOff>
    </xdr:from>
    <xdr:to>
      <xdr:col>2</xdr:col>
      <xdr:colOff>834458</xdr:colOff>
      <xdr:row>2</xdr:row>
      <xdr:rowOff>142875</xdr:rowOff>
    </xdr:to>
    <xdr:sp macro="" textlink="">
      <xdr:nvSpPr>
        <xdr:cNvPr id="6" name="TextBox 3">
          <a:hlinkClick xmlns:r="http://schemas.openxmlformats.org/officeDocument/2006/relationships" r:id="rId1"/>
          <a:extLst>
            <a:ext uri="{FF2B5EF4-FFF2-40B4-BE49-F238E27FC236}">
              <a16:creationId xmlns:a16="http://schemas.microsoft.com/office/drawing/2014/main" id="{9C6BFF22-A89F-4CE3-A6CC-B8D8A4A96CA0}"/>
            </a:ext>
          </a:extLst>
        </xdr:cNvPr>
        <xdr:cNvSpPr txBox="1"/>
      </xdr:nvSpPr>
      <xdr:spPr>
        <a:xfrm flipH="1">
          <a:off x="10372725" y="333374"/>
          <a:ext cx="1164091" cy="1333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editAs="oneCell">
    <xdr:from>
      <xdr:col>1</xdr:col>
      <xdr:colOff>4762</xdr:colOff>
      <xdr:row>1</xdr:row>
      <xdr:rowOff>47625</xdr:rowOff>
    </xdr:from>
    <xdr:to>
      <xdr:col>1</xdr:col>
      <xdr:colOff>212707</xdr:colOff>
      <xdr:row>4</xdr:row>
      <xdr:rowOff>63500</xdr:rowOff>
    </xdr:to>
    <xdr:pic>
      <xdr:nvPicPr>
        <xdr:cNvPr id="5" name="Picture 4">
          <a:extLst>
            <a:ext uri="{FF2B5EF4-FFF2-40B4-BE49-F238E27FC236}">
              <a16:creationId xmlns:a16="http://schemas.microsoft.com/office/drawing/2014/main" id="{8AE8A636-F59F-4AAD-B3C6-C211A989D3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175" y="209550"/>
          <a:ext cx="415890" cy="5016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441290</xdr:colOff>
      <xdr:row>3</xdr:row>
      <xdr:rowOff>167763</xdr:rowOff>
    </xdr:to>
    <xdr:pic>
      <xdr:nvPicPr>
        <xdr:cNvPr id="2" name="Picture 1">
          <a:extLst>
            <a:ext uri="{FF2B5EF4-FFF2-40B4-BE49-F238E27FC236}">
              <a16:creationId xmlns:a16="http://schemas.microsoft.com/office/drawing/2014/main" id="{352B6331-D2FA-4369-B18F-09CE7ABA24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142875"/>
          <a:ext cx="412715" cy="510663"/>
        </a:xfrm>
        <a:prstGeom prst="rect">
          <a:avLst/>
        </a:prstGeom>
      </xdr:spPr>
    </xdr:pic>
    <xdr:clientData/>
  </xdr:twoCellAnchor>
  <xdr:twoCellAnchor>
    <xdr:from>
      <xdr:col>13</xdr:col>
      <xdr:colOff>76200</xdr:colOff>
      <xdr:row>2</xdr:row>
      <xdr:rowOff>38100</xdr:rowOff>
    </xdr:from>
    <xdr:to>
      <xdr:col>13</xdr:col>
      <xdr:colOff>831848</xdr:colOff>
      <xdr:row>3</xdr:row>
      <xdr:rowOff>62443</xdr:rowOff>
    </xdr:to>
    <xdr:sp macro="" textlink="">
      <xdr:nvSpPr>
        <xdr:cNvPr id="3" name="TextBox 2">
          <a:hlinkClick xmlns:r="http://schemas.openxmlformats.org/officeDocument/2006/relationships" r:id="rId2"/>
          <a:extLst>
            <a:ext uri="{FF2B5EF4-FFF2-40B4-BE49-F238E27FC236}">
              <a16:creationId xmlns:a16="http://schemas.microsoft.com/office/drawing/2014/main" id="{FB617898-4078-42AA-8829-A5AA59499B48}"/>
            </a:ext>
          </a:extLst>
        </xdr:cNvPr>
        <xdr:cNvSpPr txBox="1"/>
      </xdr:nvSpPr>
      <xdr:spPr>
        <a:xfrm flipH="1">
          <a:off x="13439775" y="361950"/>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3E407D46-75E3-4721-B0B8-DC53BEA96622}"/>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X22A0T</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186813</xdr:rowOff>
    </xdr:to>
    <xdr:pic>
      <xdr:nvPicPr>
        <xdr:cNvPr id="2" name="Picture 1">
          <a:extLst>
            <a:ext uri="{FF2B5EF4-FFF2-40B4-BE49-F238E27FC236}">
              <a16:creationId xmlns:a16="http://schemas.microsoft.com/office/drawing/2014/main" id="{28EECBEF-D3A5-4524-8CC4-9CA6C49192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61925"/>
          <a:ext cx="415890" cy="510663"/>
        </a:xfrm>
        <a:prstGeom prst="rect">
          <a:avLst/>
        </a:prstGeom>
      </xdr:spPr>
    </xdr:pic>
    <xdr:clientData/>
  </xdr:twoCellAnchor>
  <xdr:twoCellAnchor>
    <xdr:from>
      <xdr:col>6</xdr:col>
      <xdr:colOff>1181348</xdr:colOff>
      <xdr:row>2</xdr:row>
      <xdr:rowOff>45027</xdr:rowOff>
    </xdr:from>
    <xdr:to>
      <xdr:col>7</xdr:col>
      <xdr:colOff>739567</xdr:colOff>
      <xdr:row>3</xdr:row>
      <xdr:rowOff>69370</xdr:rowOff>
    </xdr:to>
    <xdr:sp macro="" textlink="">
      <xdr:nvSpPr>
        <xdr:cNvPr id="3" name="TextBox 2">
          <a:hlinkClick xmlns:r="http://schemas.openxmlformats.org/officeDocument/2006/relationships" r:id="rId2"/>
          <a:extLst>
            <a:ext uri="{FF2B5EF4-FFF2-40B4-BE49-F238E27FC236}">
              <a16:creationId xmlns:a16="http://schemas.microsoft.com/office/drawing/2014/main" id="{16B17971-13DD-42B8-9E93-45CAB2AAE5A0}"/>
            </a:ext>
          </a:extLst>
        </xdr:cNvPr>
        <xdr:cNvSpPr txBox="1"/>
      </xdr:nvSpPr>
      <xdr:spPr>
        <a:xfrm flipH="1">
          <a:off x="8719705" y="371598"/>
          <a:ext cx="755648" cy="187629"/>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82BFBD30-D355-4C4C-B83B-89003FC6B7B1}"/>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X23A0T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C86D671A-DB37-BB1E-DF26-9B035ABF0986}"/>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X18A0T</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441290</xdr:colOff>
      <xdr:row>3</xdr:row>
      <xdr:rowOff>164588</xdr:rowOff>
    </xdr:to>
    <xdr:pic>
      <xdr:nvPicPr>
        <xdr:cNvPr id="2" name="Picture 1">
          <a:extLst>
            <a:ext uri="{FF2B5EF4-FFF2-40B4-BE49-F238E27FC236}">
              <a16:creationId xmlns:a16="http://schemas.microsoft.com/office/drawing/2014/main" id="{32BFCFDF-B550-4D03-A5FB-613C73C579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142875"/>
          <a:ext cx="412715" cy="507488"/>
        </a:xfrm>
        <a:prstGeom prst="rect">
          <a:avLst/>
        </a:prstGeom>
      </xdr:spPr>
    </xdr:pic>
    <xdr:clientData/>
  </xdr:twoCellAnchor>
  <xdr:twoCellAnchor>
    <xdr:from>
      <xdr:col>13</xdr:col>
      <xdr:colOff>76200</xdr:colOff>
      <xdr:row>2</xdr:row>
      <xdr:rowOff>38100</xdr:rowOff>
    </xdr:from>
    <xdr:to>
      <xdr:col>13</xdr:col>
      <xdr:colOff>831848</xdr:colOff>
      <xdr:row>3</xdr:row>
      <xdr:rowOff>62443</xdr:rowOff>
    </xdr:to>
    <xdr:sp macro="" textlink="">
      <xdr:nvSpPr>
        <xdr:cNvPr id="3" name="TextBox 2">
          <a:hlinkClick xmlns:r="http://schemas.openxmlformats.org/officeDocument/2006/relationships" r:id="rId2"/>
          <a:extLst>
            <a:ext uri="{FF2B5EF4-FFF2-40B4-BE49-F238E27FC236}">
              <a16:creationId xmlns:a16="http://schemas.microsoft.com/office/drawing/2014/main" id="{60D0F3DA-3E6D-4F9E-8BFD-229D2032DC40}"/>
            </a:ext>
          </a:extLst>
        </xdr:cNvPr>
        <xdr:cNvSpPr txBox="1"/>
      </xdr:nvSpPr>
      <xdr:spPr>
        <a:xfrm flipH="1">
          <a:off x="13916025" y="361950"/>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7D1AD06D-DE2B-4865-801D-627A86066980}"/>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X22A0T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EB23734E-42FE-222D-9707-F7BD854DFF01}"/>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X19A0T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6" name="TextBox 5">
          <a:extLst>
            <a:ext uri="{FF2B5EF4-FFF2-40B4-BE49-F238E27FC236}">
              <a16:creationId xmlns:a16="http://schemas.microsoft.com/office/drawing/2014/main" id="{BA0869B5-D3C9-9582-A26A-440319A41482}"/>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X19A0T</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409540</xdr:colOff>
      <xdr:row>3</xdr:row>
      <xdr:rowOff>174113</xdr:rowOff>
    </xdr:to>
    <xdr:pic>
      <xdr:nvPicPr>
        <xdr:cNvPr id="5" name="Picture 4">
          <a:extLst>
            <a:ext uri="{FF2B5EF4-FFF2-40B4-BE49-F238E27FC236}">
              <a16:creationId xmlns:a16="http://schemas.microsoft.com/office/drawing/2014/main" id="{5F1943AD-5B82-5640-99B7-21747151AE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6</xdr:col>
      <xdr:colOff>57150</xdr:colOff>
      <xdr:row>2</xdr:row>
      <xdr:rowOff>38100</xdr:rowOff>
    </xdr:from>
    <xdr:to>
      <xdr:col>6</xdr:col>
      <xdr:colOff>812798</xdr:colOff>
      <xdr:row>3</xdr:row>
      <xdr:rowOff>62443</xdr:rowOff>
    </xdr:to>
    <xdr:sp macro="" textlink="">
      <xdr:nvSpPr>
        <xdr:cNvPr id="4" name="TextBox 3">
          <a:hlinkClick xmlns:r="http://schemas.openxmlformats.org/officeDocument/2006/relationships" r:id="rId2"/>
          <a:extLst>
            <a:ext uri="{FF2B5EF4-FFF2-40B4-BE49-F238E27FC236}">
              <a16:creationId xmlns:a16="http://schemas.microsoft.com/office/drawing/2014/main" id="{95D69542-F406-447D-A86F-1ACFF61F33ED}"/>
            </a:ext>
          </a:extLst>
        </xdr:cNvPr>
        <xdr:cNvSpPr txBox="1"/>
      </xdr:nvSpPr>
      <xdr:spPr>
        <a:xfrm flipH="1">
          <a:off x="6515100" y="361950"/>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EA49730E-DE03-FF78-912D-8133E5499931}"/>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X27A0T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A0FBAEF3-AC5B-50EE-2F30-2D0DAC04A1D7}"/>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X20A0T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6" name="TextBox 5">
          <a:extLst>
            <a:ext uri="{FF2B5EF4-FFF2-40B4-BE49-F238E27FC236}">
              <a16:creationId xmlns:a16="http://schemas.microsoft.com/office/drawing/2014/main" id="{6CEECAE7-8239-EDD3-663C-30FD5388EA41}"/>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X20A0T</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409540</xdr:colOff>
      <xdr:row>3</xdr:row>
      <xdr:rowOff>174113</xdr:rowOff>
    </xdr:to>
    <xdr:pic>
      <xdr:nvPicPr>
        <xdr:cNvPr id="6" name="Picture 5">
          <a:extLst>
            <a:ext uri="{FF2B5EF4-FFF2-40B4-BE49-F238E27FC236}">
              <a16:creationId xmlns:a16="http://schemas.microsoft.com/office/drawing/2014/main" id="{FFFB0D79-6AF4-5246-8296-28B05B6B10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2</xdr:col>
      <xdr:colOff>4187825</xdr:colOff>
      <xdr:row>2</xdr:row>
      <xdr:rowOff>73025</xdr:rowOff>
    </xdr:from>
    <xdr:to>
      <xdr:col>2</xdr:col>
      <xdr:colOff>4946648</xdr:colOff>
      <xdr:row>3</xdr:row>
      <xdr:rowOff>97368</xdr:rowOff>
    </xdr:to>
    <xdr:sp macro="" textlink="">
      <xdr:nvSpPr>
        <xdr:cNvPr id="2" name="TextBox 4">
          <a:hlinkClick xmlns:r="http://schemas.openxmlformats.org/officeDocument/2006/relationships" r:id="rId2"/>
          <a:extLst>
            <a:ext uri="{FF2B5EF4-FFF2-40B4-BE49-F238E27FC236}">
              <a16:creationId xmlns:a16="http://schemas.microsoft.com/office/drawing/2014/main" id="{707F99D4-0C2E-4C6B-BEB5-10C2A4BC5BD4}"/>
            </a:ext>
          </a:extLst>
        </xdr:cNvPr>
        <xdr:cNvSpPr txBox="1"/>
      </xdr:nvSpPr>
      <xdr:spPr>
        <a:xfrm flipH="1">
          <a:off x="6940550" y="396875"/>
          <a:ext cx="758823"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89958</xdr:colOff>
      <xdr:row>1</xdr:row>
      <xdr:rowOff>36336</xdr:rowOff>
    </xdr:from>
    <xdr:to>
      <xdr:col>1</xdr:col>
      <xdr:colOff>512198</xdr:colOff>
      <xdr:row>3</xdr:row>
      <xdr:rowOff>205157</xdr:rowOff>
    </xdr:to>
    <xdr:pic>
      <xdr:nvPicPr>
        <xdr:cNvPr id="2" name="Picture 1">
          <a:extLst>
            <a:ext uri="{FF2B5EF4-FFF2-40B4-BE49-F238E27FC236}">
              <a16:creationId xmlns:a16="http://schemas.microsoft.com/office/drawing/2014/main" id="{EFE5711C-D33B-48A9-91CB-CB1DB92921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9983" y="198261"/>
          <a:ext cx="422240" cy="492671"/>
        </a:xfrm>
        <a:prstGeom prst="rect">
          <a:avLst/>
        </a:prstGeom>
      </xdr:spPr>
    </xdr:pic>
    <xdr:clientData/>
  </xdr:twoCellAnchor>
  <xdr:twoCellAnchor>
    <xdr:from>
      <xdr:col>9</xdr:col>
      <xdr:colOff>342900</xdr:colOff>
      <xdr:row>2</xdr:row>
      <xdr:rowOff>47625</xdr:rowOff>
    </xdr:from>
    <xdr:to>
      <xdr:col>9</xdr:col>
      <xdr:colOff>1000125</xdr:colOff>
      <xdr:row>3</xdr:row>
      <xdr:rowOff>71968</xdr:rowOff>
    </xdr:to>
    <xdr:sp macro="" textlink="">
      <xdr:nvSpPr>
        <xdr:cNvPr id="3" name="TextBox 2">
          <a:hlinkClick xmlns:r="http://schemas.openxmlformats.org/officeDocument/2006/relationships" r:id="rId2"/>
          <a:extLst>
            <a:ext uri="{FF2B5EF4-FFF2-40B4-BE49-F238E27FC236}">
              <a16:creationId xmlns:a16="http://schemas.microsoft.com/office/drawing/2014/main" id="{EDEF082C-D5A3-4627-ACC9-B6D0FE522168}"/>
            </a:ext>
          </a:extLst>
        </xdr:cNvPr>
        <xdr:cNvSpPr txBox="1"/>
      </xdr:nvSpPr>
      <xdr:spPr>
        <a:xfrm flipH="1">
          <a:off x="8620125" y="371475"/>
          <a:ext cx="657225"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2</xdr:col>
      <xdr:colOff>314325</xdr:colOff>
      <xdr:row>1</xdr:row>
      <xdr:rowOff>66675</xdr:rowOff>
    </xdr:from>
    <xdr:to>
      <xdr:col>7</xdr:col>
      <xdr:colOff>250825</xdr:colOff>
      <xdr:row>3</xdr:row>
      <xdr:rowOff>200025</xdr:rowOff>
    </xdr:to>
    <xdr:sp macro="" textlink="">
      <xdr:nvSpPr>
        <xdr:cNvPr id="4" name="TextBox 3">
          <a:extLst>
            <a:ext uri="{FF2B5EF4-FFF2-40B4-BE49-F238E27FC236}">
              <a16:creationId xmlns:a16="http://schemas.microsoft.com/office/drawing/2014/main" id="{AE9A2D6E-6D4E-40E1-87BA-7F5D40C06281}"/>
            </a:ext>
          </a:extLst>
        </xdr:cNvPr>
        <xdr:cNvSpPr txBox="1"/>
      </xdr:nvSpPr>
      <xdr:spPr>
        <a:xfrm>
          <a:off x="1123950" y="228600"/>
          <a:ext cx="5270500" cy="457200"/>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pPr>
          <a:r>
            <a:rPr lang="en-AU" sz="700" b="1" i="0" baseline="0">
              <a:solidFill>
                <a:schemeClr val="accent1"/>
              </a:solidFill>
              <a:effectLst/>
              <a:latin typeface="+mn-lt"/>
              <a:ea typeface="+mn-ea"/>
              <a:cs typeface="+mn-cs"/>
            </a:rPr>
            <a:t>TO BE UPDATED FOLLOWING YEAR END</a:t>
          </a:r>
        </a:p>
      </xdr:txBody>
    </xdr:sp>
    <xdr:clientData/>
  </xdr:twoCellAnchor>
  <xdr:twoCellAnchor>
    <xdr:from>
      <xdr:col>1</xdr:col>
      <xdr:colOff>476250</xdr:colOff>
      <xdr:row>27</xdr:row>
      <xdr:rowOff>47625</xdr:rowOff>
    </xdr:from>
    <xdr:to>
      <xdr:col>1</xdr:col>
      <xdr:colOff>548250</xdr:colOff>
      <xdr:row>27</xdr:row>
      <xdr:rowOff>119625</xdr:rowOff>
    </xdr:to>
    <xdr:sp macro="" textlink="">
      <xdr:nvSpPr>
        <xdr:cNvPr id="5" name="Rectangle 4">
          <a:extLst>
            <a:ext uri="{FF2B5EF4-FFF2-40B4-BE49-F238E27FC236}">
              <a16:creationId xmlns:a16="http://schemas.microsoft.com/office/drawing/2014/main" id="{342AFE1C-3302-4949-8D9B-D26929AE19F3}"/>
            </a:ext>
          </a:extLst>
        </xdr:cNvPr>
        <xdr:cNvSpPr/>
      </xdr:nvSpPr>
      <xdr:spPr>
        <a:xfrm>
          <a:off x="676275" y="438150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28</xdr:row>
      <xdr:rowOff>47625</xdr:rowOff>
    </xdr:from>
    <xdr:to>
      <xdr:col>1</xdr:col>
      <xdr:colOff>548250</xdr:colOff>
      <xdr:row>28</xdr:row>
      <xdr:rowOff>119625</xdr:rowOff>
    </xdr:to>
    <xdr:sp macro="" textlink="">
      <xdr:nvSpPr>
        <xdr:cNvPr id="6" name="Rectangle 5">
          <a:extLst>
            <a:ext uri="{FF2B5EF4-FFF2-40B4-BE49-F238E27FC236}">
              <a16:creationId xmlns:a16="http://schemas.microsoft.com/office/drawing/2014/main" id="{1E061469-C9C6-4521-A710-BCCB29D16D01}"/>
            </a:ext>
          </a:extLst>
        </xdr:cNvPr>
        <xdr:cNvSpPr/>
      </xdr:nvSpPr>
      <xdr:spPr>
        <a:xfrm>
          <a:off x="676275" y="4543425"/>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53</xdr:row>
      <xdr:rowOff>47625</xdr:rowOff>
    </xdr:from>
    <xdr:to>
      <xdr:col>1</xdr:col>
      <xdr:colOff>548250</xdr:colOff>
      <xdr:row>53</xdr:row>
      <xdr:rowOff>119625</xdr:rowOff>
    </xdr:to>
    <xdr:sp macro="" textlink="">
      <xdr:nvSpPr>
        <xdr:cNvPr id="7" name="Rectangle 6">
          <a:extLst>
            <a:ext uri="{FF2B5EF4-FFF2-40B4-BE49-F238E27FC236}">
              <a16:creationId xmlns:a16="http://schemas.microsoft.com/office/drawing/2014/main" id="{484EF1C2-F4D8-4A5D-B36E-6806603CEF0C}"/>
            </a:ext>
          </a:extLst>
        </xdr:cNvPr>
        <xdr:cNvSpPr/>
      </xdr:nvSpPr>
      <xdr:spPr>
        <a:xfrm>
          <a:off x="676275" y="8562975"/>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54</xdr:row>
      <xdr:rowOff>50800</xdr:rowOff>
    </xdr:from>
    <xdr:to>
      <xdr:col>1</xdr:col>
      <xdr:colOff>548250</xdr:colOff>
      <xdr:row>54</xdr:row>
      <xdr:rowOff>122800</xdr:rowOff>
    </xdr:to>
    <xdr:sp macro="" textlink="">
      <xdr:nvSpPr>
        <xdr:cNvPr id="8" name="Rectangle 7">
          <a:extLst>
            <a:ext uri="{FF2B5EF4-FFF2-40B4-BE49-F238E27FC236}">
              <a16:creationId xmlns:a16="http://schemas.microsoft.com/office/drawing/2014/main" id="{83EF0730-B550-4B98-A70F-4681D78580D7}"/>
            </a:ext>
          </a:extLst>
        </xdr:cNvPr>
        <xdr:cNvSpPr/>
      </xdr:nvSpPr>
      <xdr:spPr>
        <a:xfrm>
          <a:off x="676275" y="8728075"/>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55</xdr:row>
      <xdr:rowOff>57150</xdr:rowOff>
    </xdr:from>
    <xdr:to>
      <xdr:col>1</xdr:col>
      <xdr:colOff>548250</xdr:colOff>
      <xdr:row>55</xdr:row>
      <xdr:rowOff>129150</xdr:rowOff>
    </xdr:to>
    <xdr:sp macro="" textlink="">
      <xdr:nvSpPr>
        <xdr:cNvPr id="9" name="Rectangle 8">
          <a:extLst>
            <a:ext uri="{FF2B5EF4-FFF2-40B4-BE49-F238E27FC236}">
              <a16:creationId xmlns:a16="http://schemas.microsoft.com/office/drawing/2014/main" id="{C6C392AF-DCF0-442C-90A1-DF8E58448E7A}"/>
            </a:ext>
          </a:extLst>
        </xdr:cNvPr>
        <xdr:cNvSpPr/>
      </xdr:nvSpPr>
      <xdr:spPr>
        <a:xfrm>
          <a:off x="676275" y="8896350"/>
          <a:ext cx="72000" cy="72000"/>
        </a:xfrm>
        <a:prstGeom prst="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80</xdr:row>
      <xdr:rowOff>47625</xdr:rowOff>
    </xdr:from>
    <xdr:to>
      <xdr:col>1</xdr:col>
      <xdr:colOff>548250</xdr:colOff>
      <xdr:row>80</xdr:row>
      <xdr:rowOff>119625</xdr:rowOff>
    </xdr:to>
    <xdr:sp macro="" textlink="">
      <xdr:nvSpPr>
        <xdr:cNvPr id="10" name="Rectangle 9">
          <a:extLst>
            <a:ext uri="{FF2B5EF4-FFF2-40B4-BE49-F238E27FC236}">
              <a16:creationId xmlns:a16="http://schemas.microsoft.com/office/drawing/2014/main" id="{37F31A0A-8AC2-46AB-B53D-139E07D95CA5}"/>
            </a:ext>
          </a:extLst>
        </xdr:cNvPr>
        <xdr:cNvSpPr/>
      </xdr:nvSpPr>
      <xdr:spPr>
        <a:xfrm>
          <a:off x="676275" y="1299210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81</xdr:row>
      <xdr:rowOff>50800</xdr:rowOff>
    </xdr:from>
    <xdr:to>
      <xdr:col>1</xdr:col>
      <xdr:colOff>548250</xdr:colOff>
      <xdr:row>81</xdr:row>
      <xdr:rowOff>122800</xdr:rowOff>
    </xdr:to>
    <xdr:sp macro="" textlink="">
      <xdr:nvSpPr>
        <xdr:cNvPr id="11" name="Rectangle 10">
          <a:extLst>
            <a:ext uri="{FF2B5EF4-FFF2-40B4-BE49-F238E27FC236}">
              <a16:creationId xmlns:a16="http://schemas.microsoft.com/office/drawing/2014/main" id="{AB9D63F7-65AD-4BCB-9A25-094A533921C6}"/>
            </a:ext>
          </a:extLst>
        </xdr:cNvPr>
        <xdr:cNvSpPr/>
      </xdr:nvSpPr>
      <xdr:spPr>
        <a:xfrm>
          <a:off x="676275" y="13157200"/>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82</xdr:row>
      <xdr:rowOff>57150</xdr:rowOff>
    </xdr:from>
    <xdr:to>
      <xdr:col>1</xdr:col>
      <xdr:colOff>548250</xdr:colOff>
      <xdr:row>82</xdr:row>
      <xdr:rowOff>129150</xdr:rowOff>
    </xdr:to>
    <xdr:sp macro="" textlink="">
      <xdr:nvSpPr>
        <xdr:cNvPr id="12" name="Rectangle 11">
          <a:extLst>
            <a:ext uri="{FF2B5EF4-FFF2-40B4-BE49-F238E27FC236}">
              <a16:creationId xmlns:a16="http://schemas.microsoft.com/office/drawing/2014/main" id="{7920CD0D-EFFE-4A0D-BECF-B1B1E06DE661}"/>
            </a:ext>
          </a:extLst>
        </xdr:cNvPr>
        <xdr:cNvSpPr/>
      </xdr:nvSpPr>
      <xdr:spPr>
        <a:xfrm>
          <a:off x="676275" y="13325475"/>
          <a:ext cx="72000" cy="72000"/>
        </a:xfrm>
        <a:prstGeom prst="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107</xdr:row>
      <xdr:rowOff>47625</xdr:rowOff>
    </xdr:from>
    <xdr:to>
      <xdr:col>1</xdr:col>
      <xdr:colOff>548250</xdr:colOff>
      <xdr:row>107</xdr:row>
      <xdr:rowOff>119625</xdr:rowOff>
    </xdr:to>
    <xdr:sp macro="" textlink="">
      <xdr:nvSpPr>
        <xdr:cNvPr id="13" name="Rectangle 12">
          <a:extLst>
            <a:ext uri="{FF2B5EF4-FFF2-40B4-BE49-F238E27FC236}">
              <a16:creationId xmlns:a16="http://schemas.microsoft.com/office/drawing/2014/main" id="{92CC6720-C669-4140-94B9-8A9F7C5546BE}"/>
            </a:ext>
          </a:extLst>
        </xdr:cNvPr>
        <xdr:cNvSpPr/>
      </xdr:nvSpPr>
      <xdr:spPr>
        <a:xfrm>
          <a:off x="676275" y="1735455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108</xdr:row>
      <xdr:rowOff>50800</xdr:rowOff>
    </xdr:from>
    <xdr:to>
      <xdr:col>1</xdr:col>
      <xdr:colOff>548250</xdr:colOff>
      <xdr:row>108</xdr:row>
      <xdr:rowOff>122800</xdr:rowOff>
    </xdr:to>
    <xdr:sp macro="" textlink="">
      <xdr:nvSpPr>
        <xdr:cNvPr id="14" name="Rectangle 13">
          <a:extLst>
            <a:ext uri="{FF2B5EF4-FFF2-40B4-BE49-F238E27FC236}">
              <a16:creationId xmlns:a16="http://schemas.microsoft.com/office/drawing/2014/main" id="{EF4329A5-3297-487D-A9C5-D504D766C395}"/>
            </a:ext>
          </a:extLst>
        </xdr:cNvPr>
        <xdr:cNvSpPr/>
      </xdr:nvSpPr>
      <xdr:spPr>
        <a:xfrm>
          <a:off x="676275" y="17519650"/>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109</xdr:row>
      <xdr:rowOff>57150</xdr:rowOff>
    </xdr:from>
    <xdr:to>
      <xdr:col>1</xdr:col>
      <xdr:colOff>548250</xdr:colOff>
      <xdr:row>109</xdr:row>
      <xdr:rowOff>129150</xdr:rowOff>
    </xdr:to>
    <xdr:sp macro="" textlink="">
      <xdr:nvSpPr>
        <xdr:cNvPr id="15" name="Rectangle 14">
          <a:extLst>
            <a:ext uri="{FF2B5EF4-FFF2-40B4-BE49-F238E27FC236}">
              <a16:creationId xmlns:a16="http://schemas.microsoft.com/office/drawing/2014/main" id="{71FB2CFD-D5C7-461C-BF0C-70D6CF624C95}"/>
            </a:ext>
          </a:extLst>
        </xdr:cNvPr>
        <xdr:cNvSpPr/>
      </xdr:nvSpPr>
      <xdr:spPr>
        <a:xfrm>
          <a:off x="676275" y="17687925"/>
          <a:ext cx="72000" cy="72000"/>
        </a:xfrm>
        <a:prstGeom prst="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152400</xdr:colOff>
      <xdr:row>10</xdr:row>
      <xdr:rowOff>19050</xdr:rowOff>
    </xdr:from>
    <xdr:to>
      <xdr:col>6</xdr:col>
      <xdr:colOff>836794</xdr:colOff>
      <xdr:row>25</xdr:row>
      <xdr:rowOff>108041</xdr:rowOff>
    </xdr:to>
    <xdr:pic>
      <xdr:nvPicPr>
        <xdr:cNvPr id="16" name="Picture 15">
          <a:extLst>
            <a:ext uri="{FF2B5EF4-FFF2-40B4-BE49-F238E27FC236}">
              <a16:creationId xmlns:a16="http://schemas.microsoft.com/office/drawing/2014/main" id="{5110C484-2EC7-4DD0-A21A-60416F5685F7}"/>
            </a:ext>
          </a:extLst>
        </xdr:cNvPr>
        <xdr:cNvPicPr>
          <a:picLocks noChangeAspect="1"/>
        </xdr:cNvPicPr>
      </xdr:nvPicPr>
      <xdr:blipFill>
        <a:blip xmlns:r="http://schemas.openxmlformats.org/officeDocument/2006/relationships" r:embed="rId3"/>
        <a:stretch>
          <a:fillRect/>
        </a:stretch>
      </xdr:blipFill>
      <xdr:spPr>
        <a:xfrm>
          <a:off x="152400" y="1695450"/>
          <a:ext cx="5761219" cy="2517866"/>
        </a:xfrm>
        <a:prstGeom prst="rect">
          <a:avLst/>
        </a:prstGeom>
      </xdr:spPr>
    </xdr:pic>
    <xdr:clientData/>
  </xdr:twoCellAnchor>
  <xdr:twoCellAnchor editAs="oneCell">
    <xdr:from>
      <xdr:col>0</xdr:col>
      <xdr:colOff>95250</xdr:colOff>
      <xdr:row>37</xdr:row>
      <xdr:rowOff>104775</xdr:rowOff>
    </xdr:from>
    <xdr:to>
      <xdr:col>6</xdr:col>
      <xdr:colOff>779644</xdr:colOff>
      <xdr:row>53</xdr:row>
      <xdr:rowOff>37938</xdr:rowOff>
    </xdr:to>
    <xdr:pic>
      <xdr:nvPicPr>
        <xdr:cNvPr id="17" name="Picture 16">
          <a:extLst>
            <a:ext uri="{FF2B5EF4-FFF2-40B4-BE49-F238E27FC236}">
              <a16:creationId xmlns:a16="http://schemas.microsoft.com/office/drawing/2014/main" id="{E484BED1-01D2-48DF-A2F7-CD80DF044125}"/>
            </a:ext>
          </a:extLst>
        </xdr:cNvPr>
        <xdr:cNvPicPr>
          <a:picLocks noChangeAspect="1"/>
        </xdr:cNvPicPr>
      </xdr:nvPicPr>
      <xdr:blipFill>
        <a:blip xmlns:r="http://schemas.openxmlformats.org/officeDocument/2006/relationships" r:embed="rId4"/>
        <a:stretch>
          <a:fillRect/>
        </a:stretch>
      </xdr:blipFill>
      <xdr:spPr>
        <a:xfrm>
          <a:off x="95250" y="6029325"/>
          <a:ext cx="5761219" cy="2523963"/>
        </a:xfrm>
        <a:prstGeom prst="rect">
          <a:avLst/>
        </a:prstGeom>
      </xdr:spPr>
    </xdr:pic>
    <xdr:clientData/>
  </xdr:twoCellAnchor>
  <xdr:twoCellAnchor editAs="oneCell">
    <xdr:from>
      <xdr:col>0</xdr:col>
      <xdr:colOff>47625</xdr:colOff>
      <xdr:row>64</xdr:row>
      <xdr:rowOff>95250</xdr:rowOff>
    </xdr:from>
    <xdr:to>
      <xdr:col>6</xdr:col>
      <xdr:colOff>732019</xdr:colOff>
      <xdr:row>80</xdr:row>
      <xdr:rowOff>28413</xdr:rowOff>
    </xdr:to>
    <xdr:pic>
      <xdr:nvPicPr>
        <xdr:cNvPr id="18" name="Picture 17">
          <a:extLst>
            <a:ext uri="{FF2B5EF4-FFF2-40B4-BE49-F238E27FC236}">
              <a16:creationId xmlns:a16="http://schemas.microsoft.com/office/drawing/2014/main" id="{44858DD9-C6BD-4C35-B70F-4206D77591AD}"/>
            </a:ext>
          </a:extLst>
        </xdr:cNvPr>
        <xdr:cNvPicPr>
          <a:picLocks noChangeAspect="1"/>
        </xdr:cNvPicPr>
      </xdr:nvPicPr>
      <xdr:blipFill>
        <a:blip xmlns:r="http://schemas.openxmlformats.org/officeDocument/2006/relationships" r:embed="rId5"/>
        <a:stretch>
          <a:fillRect/>
        </a:stretch>
      </xdr:blipFill>
      <xdr:spPr>
        <a:xfrm>
          <a:off x="47625" y="10448925"/>
          <a:ext cx="5761219" cy="2523963"/>
        </a:xfrm>
        <a:prstGeom prst="rect">
          <a:avLst/>
        </a:prstGeom>
      </xdr:spPr>
    </xdr:pic>
    <xdr:clientData/>
  </xdr:twoCellAnchor>
  <xdr:twoCellAnchor editAs="oneCell">
    <xdr:from>
      <xdr:col>0</xdr:col>
      <xdr:colOff>95250</xdr:colOff>
      <xdr:row>91</xdr:row>
      <xdr:rowOff>57150</xdr:rowOff>
    </xdr:from>
    <xdr:to>
      <xdr:col>6</xdr:col>
      <xdr:colOff>779644</xdr:colOff>
      <xdr:row>106</xdr:row>
      <xdr:rowOff>152238</xdr:rowOff>
    </xdr:to>
    <xdr:pic>
      <xdr:nvPicPr>
        <xdr:cNvPr id="19" name="Picture 18">
          <a:extLst>
            <a:ext uri="{FF2B5EF4-FFF2-40B4-BE49-F238E27FC236}">
              <a16:creationId xmlns:a16="http://schemas.microsoft.com/office/drawing/2014/main" id="{5B78AB55-6675-46B9-8FA1-9A45B0265D9E}"/>
            </a:ext>
          </a:extLst>
        </xdr:cNvPr>
        <xdr:cNvPicPr>
          <a:picLocks noChangeAspect="1"/>
        </xdr:cNvPicPr>
      </xdr:nvPicPr>
      <xdr:blipFill>
        <a:blip xmlns:r="http://schemas.openxmlformats.org/officeDocument/2006/relationships" r:embed="rId6"/>
        <a:stretch>
          <a:fillRect/>
        </a:stretch>
      </xdr:blipFill>
      <xdr:spPr>
        <a:xfrm>
          <a:off x="95250" y="14773275"/>
          <a:ext cx="5761219" cy="2523963"/>
        </a:xfrm>
        <a:prstGeom prst="rect">
          <a:avLst/>
        </a:prstGeom>
      </xdr:spPr>
    </xdr:pic>
    <xdr:clientData/>
  </xdr:twoCellAnchor>
  <xdr:twoCellAnchor editAs="oneCell">
    <xdr:from>
      <xdr:col>0</xdr:col>
      <xdr:colOff>161925</xdr:colOff>
      <xdr:row>117</xdr:row>
      <xdr:rowOff>38100</xdr:rowOff>
    </xdr:from>
    <xdr:to>
      <xdr:col>6</xdr:col>
      <xdr:colOff>846319</xdr:colOff>
      <xdr:row>132</xdr:row>
      <xdr:rowOff>127091</xdr:rowOff>
    </xdr:to>
    <xdr:pic>
      <xdr:nvPicPr>
        <xdr:cNvPr id="20" name="Picture 19">
          <a:extLst>
            <a:ext uri="{FF2B5EF4-FFF2-40B4-BE49-F238E27FC236}">
              <a16:creationId xmlns:a16="http://schemas.microsoft.com/office/drawing/2014/main" id="{C776BD5C-F4EF-4E91-B671-35B949306B47}"/>
            </a:ext>
          </a:extLst>
        </xdr:cNvPr>
        <xdr:cNvPicPr>
          <a:picLocks noChangeAspect="1"/>
        </xdr:cNvPicPr>
      </xdr:nvPicPr>
      <xdr:blipFill>
        <a:blip xmlns:r="http://schemas.openxmlformats.org/officeDocument/2006/relationships" r:embed="rId7"/>
        <a:stretch>
          <a:fillRect/>
        </a:stretch>
      </xdr:blipFill>
      <xdr:spPr>
        <a:xfrm>
          <a:off x="161925" y="18945225"/>
          <a:ext cx="5761219" cy="2517866"/>
        </a:xfrm>
        <a:prstGeom prst="rect">
          <a:avLst/>
        </a:prstGeom>
      </xdr:spPr>
    </xdr:pic>
    <xdr:clientData/>
  </xdr:twoCellAnchor>
  <xdr:twoCellAnchor>
    <xdr:from>
      <xdr:col>1</xdr:col>
      <xdr:colOff>476250</xdr:colOff>
      <xdr:row>133</xdr:row>
      <xdr:rowOff>47625</xdr:rowOff>
    </xdr:from>
    <xdr:to>
      <xdr:col>1</xdr:col>
      <xdr:colOff>548250</xdr:colOff>
      <xdr:row>133</xdr:row>
      <xdr:rowOff>119625</xdr:rowOff>
    </xdr:to>
    <xdr:sp macro="" textlink="">
      <xdr:nvSpPr>
        <xdr:cNvPr id="21" name="Rectangle 20">
          <a:extLst>
            <a:ext uri="{FF2B5EF4-FFF2-40B4-BE49-F238E27FC236}">
              <a16:creationId xmlns:a16="http://schemas.microsoft.com/office/drawing/2014/main" id="{0C0E2B04-EF24-498A-9135-6A7144F087B5}"/>
            </a:ext>
          </a:extLst>
        </xdr:cNvPr>
        <xdr:cNvSpPr/>
      </xdr:nvSpPr>
      <xdr:spPr>
        <a:xfrm>
          <a:off x="676275" y="2154555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134</xdr:row>
      <xdr:rowOff>50800</xdr:rowOff>
    </xdr:from>
    <xdr:to>
      <xdr:col>1</xdr:col>
      <xdr:colOff>548250</xdr:colOff>
      <xdr:row>134</xdr:row>
      <xdr:rowOff>122800</xdr:rowOff>
    </xdr:to>
    <xdr:sp macro="" textlink="">
      <xdr:nvSpPr>
        <xdr:cNvPr id="22" name="Rectangle 21">
          <a:extLst>
            <a:ext uri="{FF2B5EF4-FFF2-40B4-BE49-F238E27FC236}">
              <a16:creationId xmlns:a16="http://schemas.microsoft.com/office/drawing/2014/main" id="{E6715DEA-A7D0-4C5B-974F-ECA204C235B7}"/>
            </a:ext>
          </a:extLst>
        </xdr:cNvPr>
        <xdr:cNvSpPr/>
      </xdr:nvSpPr>
      <xdr:spPr>
        <a:xfrm>
          <a:off x="676275" y="21710650"/>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135</xdr:row>
      <xdr:rowOff>57150</xdr:rowOff>
    </xdr:from>
    <xdr:to>
      <xdr:col>1</xdr:col>
      <xdr:colOff>548250</xdr:colOff>
      <xdr:row>135</xdr:row>
      <xdr:rowOff>129150</xdr:rowOff>
    </xdr:to>
    <xdr:sp macro="" textlink="">
      <xdr:nvSpPr>
        <xdr:cNvPr id="23" name="Rectangle 22">
          <a:extLst>
            <a:ext uri="{FF2B5EF4-FFF2-40B4-BE49-F238E27FC236}">
              <a16:creationId xmlns:a16="http://schemas.microsoft.com/office/drawing/2014/main" id="{F36BACB0-3BF5-4491-9002-7D0D7BC9FFD2}"/>
            </a:ext>
          </a:extLst>
        </xdr:cNvPr>
        <xdr:cNvSpPr/>
      </xdr:nvSpPr>
      <xdr:spPr>
        <a:xfrm>
          <a:off x="676275" y="21878925"/>
          <a:ext cx="72000" cy="72000"/>
        </a:xfrm>
        <a:prstGeom prst="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133350</xdr:colOff>
      <xdr:row>144</xdr:row>
      <xdr:rowOff>95250</xdr:rowOff>
    </xdr:from>
    <xdr:to>
      <xdr:col>6</xdr:col>
      <xdr:colOff>817744</xdr:colOff>
      <xdr:row>160</xdr:row>
      <xdr:rowOff>28413</xdr:rowOff>
    </xdr:to>
    <xdr:pic>
      <xdr:nvPicPr>
        <xdr:cNvPr id="24" name="Picture 23">
          <a:extLst>
            <a:ext uri="{FF2B5EF4-FFF2-40B4-BE49-F238E27FC236}">
              <a16:creationId xmlns:a16="http://schemas.microsoft.com/office/drawing/2014/main" id="{C15B8C51-E716-48A1-ACAF-4566DAAD868B}"/>
            </a:ext>
          </a:extLst>
        </xdr:cNvPr>
        <xdr:cNvPicPr>
          <a:picLocks noChangeAspect="1"/>
        </xdr:cNvPicPr>
      </xdr:nvPicPr>
      <xdr:blipFill>
        <a:blip xmlns:r="http://schemas.openxmlformats.org/officeDocument/2006/relationships" r:embed="rId8"/>
        <a:stretch>
          <a:fillRect/>
        </a:stretch>
      </xdr:blipFill>
      <xdr:spPr>
        <a:xfrm>
          <a:off x="133350" y="23364825"/>
          <a:ext cx="5761219" cy="2523963"/>
        </a:xfrm>
        <a:prstGeom prst="rect">
          <a:avLst/>
        </a:prstGeom>
      </xdr:spPr>
    </xdr:pic>
    <xdr:clientData/>
  </xdr:twoCellAnchor>
  <xdr:twoCellAnchor>
    <xdr:from>
      <xdr:col>1</xdr:col>
      <xdr:colOff>476250</xdr:colOff>
      <xdr:row>160</xdr:row>
      <xdr:rowOff>47625</xdr:rowOff>
    </xdr:from>
    <xdr:to>
      <xdr:col>1</xdr:col>
      <xdr:colOff>548250</xdr:colOff>
      <xdr:row>160</xdr:row>
      <xdr:rowOff>119625</xdr:rowOff>
    </xdr:to>
    <xdr:sp macro="" textlink="">
      <xdr:nvSpPr>
        <xdr:cNvPr id="25" name="Rectangle 24">
          <a:extLst>
            <a:ext uri="{FF2B5EF4-FFF2-40B4-BE49-F238E27FC236}">
              <a16:creationId xmlns:a16="http://schemas.microsoft.com/office/drawing/2014/main" id="{18A910D6-F863-4EE8-A4A8-C92BE93AD8BA}"/>
            </a:ext>
          </a:extLst>
        </xdr:cNvPr>
        <xdr:cNvSpPr/>
      </xdr:nvSpPr>
      <xdr:spPr>
        <a:xfrm>
          <a:off x="676275" y="2590800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161</xdr:row>
      <xdr:rowOff>50800</xdr:rowOff>
    </xdr:from>
    <xdr:to>
      <xdr:col>1</xdr:col>
      <xdr:colOff>548250</xdr:colOff>
      <xdr:row>161</xdr:row>
      <xdr:rowOff>122800</xdr:rowOff>
    </xdr:to>
    <xdr:sp macro="" textlink="">
      <xdr:nvSpPr>
        <xdr:cNvPr id="26" name="Rectangle 25">
          <a:extLst>
            <a:ext uri="{FF2B5EF4-FFF2-40B4-BE49-F238E27FC236}">
              <a16:creationId xmlns:a16="http://schemas.microsoft.com/office/drawing/2014/main" id="{6A9B81D2-8DB9-4229-AB70-D3A3B83806BD}"/>
            </a:ext>
          </a:extLst>
        </xdr:cNvPr>
        <xdr:cNvSpPr/>
      </xdr:nvSpPr>
      <xdr:spPr>
        <a:xfrm>
          <a:off x="676275" y="26073100"/>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162</xdr:row>
      <xdr:rowOff>57150</xdr:rowOff>
    </xdr:from>
    <xdr:to>
      <xdr:col>1</xdr:col>
      <xdr:colOff>548250</xdr:colOff>
      <xdr:row>162</xdr:row>
      <xdr:rowOff>129150</xdr:rowOff>
    </xdr:to>
    <xdr:sp macro="" textlink="">
      <xdr:nvSpPr>
        <xdr:cNvPr id="27" name="Rectangle 26">
          <a:extLst>
            <a:ext uri="{FF2B5EF4-FFF2-40B4-BE49-F238E27FC236}">
              <a16:creationId xmlns:a16="http://schemas.microsoft.com/office/drawing/2014/main" id="{0863B6D9-6092-4B80-9536-27EC785FBCDA}"/>
            </a:ext>
          </a:extLst>
        </xdr:cNvPr>
        <xdr:cNvSpPr/>
      </xdr:nvSpPr>
      <xdr:spPr>
        <a:xfrm>
          <a:off x="676275" y="26241375"/>
          <a:ext cx="72000" cy="72000"/>
        </a:xfrm>
        <a:prstGeom prst="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187</xdr:row>
      <xdr:rowOff>47625</xdr:rowOff>
    </xdr:from>
    <xdr:to>
      <xdr:col>1</xdr:col>
      <xdr:colOff>548250</xdr:colOff>
      <xdr:row>187</xdr:row>
      <xdr:rowOff>119625</xdr:rowOff>
    </xdr:to>
    <xdr:sp macro="" textlink="">
      <xdr:nvSpPr>
        <xdr:cNvPr id="28" name="Rectangle 27">
          <a:extLst>
            <a:ext uri="{FF2B5EF4-FFF2-40B4-BE49-F238E27FC236}">
              <a16:creationId xmlns:a16="http://schemas.microsoft.com/office/drawing/2014/main" id="{AB0F79D2-E3FD-474C-9CD6-F6E62B934752}"/>
            </a:ext>
          </a:extLst>
        </xdr:cNvPr>
        <xdr:cNvSpPr/>
      </xdr:nvSpPr>
      <xdr:spPr>
        <a:xfrm>
          <a:off x="676275" y="30279975"/>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188</xdr:row>
      <xdr:rowOff>50800</xdr:rowOff>
    </xdr:from>
    <xdr:to>
      <xdr:col>1</xdr:col>
      <xdr:colOff>548250</xdr:colOff>
      <xdr:row>188</xdr:row>
      <xdr:rowOff>122800</xdr:rowOff>
    </xdr:to>
    <xdr:sp macro="" textlink="">
      <xdr:nvSpPr>
        <xdr:cNvPr id="29" name="Rectangle 28">
          <a:extLst>
            <a:ext uri="{FF2B5EF4-FFF2-40B4-BE49-F238E27FC236}">
              <a16:creationId xmlns:a16="http://schemas.microsoft.com/office/drawing/2014/main" id="{D1A06A65-35C8-4D4C-8B43-5FCA915386BD}"/>
            </a:ext>
          </a:extLst>
        </xdr:cNvPr>
        <xdr:cNvSpPr/>
      </xdr:nvSpPr>
      <xdr:spPr>
        <a:xfrm>
          <a:off x="676275" y="30445075"/>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189</xdr:row>
      <xdr:rowOff>57150</xdr:rowOff>
    </xdr:from>
    <xdr:to>
      <xdr:col>1</xdr:col>
      <xdr:colOff>548250</xdr:colOff>
      <xdr:row>189</xdr:row>
      <xdr:rowOff>129150</xdr:rowOff>
    </xdr:to>
    <xdr:sp macro="" textlink="">
      <xdr:nvSpPr>
        <xdr:cNvPr id="30" name="Rectangle 29">
          <a:extLst>
            <a:ext uri="{FF2B5EF4-FFF2-40B4-BE49-F238E27FC236}">
              <a16:creationId xmlns:a16="http://schemas.microsoft.com/office/drawing/2014/main" id="{59A5D0BB-6EF8-4EBF-AAF5-F598C5BE7610}"/>
            </a:ext>
          </a:extLst>
        </xdr:cNvPr>
        <xdr:cNvSpPr/>
      </xdr:nvSpPr>
      <xdr:spPr>
        <a:xfrm>
          <a:off x="676275" y="30613350"/>
          <a:ext cx="72000" cy="72000"/>
        </a:xfrm>
        <a:prstGeom prst="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214</xdr:row>
      <xdr:rowOff>47625</xdr:rowOff>
    </xdr:from>
    <xdr:to>
      <xdr:col>1</xdr:col>
      <xdr:colOff>548250</xdr:colOff>
      <xdr:row>214</xdr:row>
      <xdr:rowOff>119625</xdr:rowOff>
    </xdr:to>
    <xdr:sp macro="" textlink="">
      <xdr:nvSpPr>
        <xdr:cNvPr id="31" name="Rectangle 30">
          <a:extLst>
            <a:ext uri="{FF2B5EF4-FFF2-40B4-BE49-F238E27FC236}">
              <a16:creationId xmlns:a16="http://schemas.microsoft.com/office/drawing/2014/main" id="{03991D5E-0C9E-4C26-B441-C00C72EAE4BC}"/>
            </a:ext>
          </a:extLst>
        </xdr:cNvPr>
        <xdr:cNvSpPr/>
      </xdr:nvSpPr>
      <xdr:spPr>
        <a:xfrm>
          <a:off x="676275" y="3467100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215</xdr:row>
      <xdr:rowOff>50800</xdr:rowOff>
    </xdr:from>
    <xdr:to>
      <xdr:col>1</xdr:col>
      <xdr:colOff>548250</xdr:colOff>
      <xdr:row>215</xdr:row>
      <xdr:rowOff>122800</xdr:rowOff>
    </xdr:to>
    <xdr:sp macro="" textlink="">
      <xdr:nvSpPr>
        <xdr:cNvPr id="32" name="Rectangle 31">
          <a:extLst>
            <a:ext uri="{FF2B5EF4-FFF2-40B4-BE49-F238E27FC236}">
              <a16:creationId xmlns:a16="http://schemas.microsoft.com/office/drawing/2014/main" id="{4399064F-4B80-4EB5-981C-F6C54FAB3ACE}"/>
            </a:ext>
          </a:extLst>
        </xdr:cNvPr>
        <xdr:cNvSpPr/>
      </xdr:nvSpPr>
      <xdr:spPr>
        <a:xfrm>
          <a:off x="676275" y="34836100"/>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216</xdr:row>
      <xdr:rowOff>57150</xdr:rowOff>
    </xdr:from>
    <xdr:to>
      <xdr:col>1</xdr:col>
      <xdr:colOff>548250</xdr:colOff>
      <xdr:row>216</xdr:row>
      <xdr:rowOff>129150</xdr:rowOff>
    </xdr:to>
    <xdr:sp macro="" textlink="">
      <xdr:nvSpPr>
        <xdr:cNvPr id="33" name="Rectangle 32">
          <a:extLst>
            <a:ext uri="{FF2B5EF4-FFF2-40B4-BE49-F238E27FC236}">
              <a16:creationId xmlns:a16="http://schemas.microsoft.com/office/drawing/2014/main" id="{A09CFF26-B88C-48F2-A23F-B6442E950C0A}"/>
            </a:ext>
          </a:extLst>
        </xdr:cNvPr>
        <xdr:cNvSpPr/>
      </xdr:nvSpPr>
      <xdr:spPr>
        <a:xfrm>
          <a:off x="676275" y="35004375"/>
          <a:ext cx="72000" cy="72000"/>
        </a:xfrm>
        <a:prstGeom prst="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174113</xdr:rowOff>
    </xdr:to>
    <xdr:pic>
      <xdr:nvPicPr>
        <xdr:cNvPr id="2" name="Picture 1">
          <a:extLst>
            <a:ext uri="{FF2B5EF4-FFF2-40B4-BE49-F238E27FC236}">
              <a16:creationId xmlns:a16="http://schemas.microsoft.com/office/drawing/2014/main" id="{783111DC-5FA1-40B0-8ADF-117A2DCA2B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61925"/>
          <a:ext cx="412715" cy="497963"/>
        </a:xfrm>
        <a:prstGeom prst="rect">
          <a:avLst/>
        </a:prstGeom>
      </xdr:spPr>
    </xdr:pic>
    <xdr:clientData/>
  </xdr:twoCellAnchor>
  <xdr:twoCellAnchor>
    <xdr:from>
      <xdr:col>9</xdr:col>
      <xdr:colOff>844550</xdr:colOff>
      <xdr:row>2</xdr:row>
      <xdr:rowOff>38100</xdr:rowOff>
    </xdr:from>
    <xdr:to>
      <xdr:col>9</xdr:col>
      <xdr:colOff>1527173</xdr:colOff>
      <xdr:row>3</xdr:row>
      <xdr:rowOff>65618</xdr:rowOff>
    </xdr:to>
    <xdr:sp macro="" textlink="">
      <xdr:nvSpPr>
        <xdr:cNvPr id="3" name="TextBox 2">
          <a:hlinkClick xmlns:r="http://schemas.openxmlformats.org/officeDocument/2006/relationships" r:id="rId2"/>
          <a:extLst>
            <a:ext uri="{FF2B5EF4-FFF2-40B4-BE49-F238E27FC236}">
              <a16:creationId xmlns:a16="http://schemas.microsoft.com/office/drawing/2014/main" id="{5BF33E48-FFD3-4E2B-82B9-7A482A31A136}"/>
            </a:ext>
          </a:extLst>
        </xdr:cNvPr>
        <xdr:cNvSpPr txBox="1"/>
      </xdr:nvSpPr>
      <xdr:spPr>
        <a:xfrm flipH="1">
          <a:off x="11969750" y="352425"/>
          <a:ext cx="682623" cy="189443"/>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475E57F6-CB80-4BF4-ACE6-812530E72D9F}"/>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X16A0T</a:t>
          </a:r>
        </a:p>
      </xdr:txBody>
    </xdr:sp>
    <xdr:clientData/>
  </xdr:twoCellAnchor>
  <xdr:twoCellAnchor>
    <xdr:from>
      <xdr:col>1</xdr:col>
      <xdr:colOff>476250</xdr:colOff>
      <xdr:row>51</xdr:row>
      <xdr:rowOff>47625</xdr:rowOff>
    </xdr:from>
    <xdr:to>
      <xdr:col>1</xdr:col>
      <xdr:colOff>548250</xdr:colOff>
      <xdr:row>51</xdr:row>
      <xdr:rowOff>119625</xdr:rowOff>
    </xdr:to>
    <xdr:sp macro="" textlink="">
      <xdr:nvSpPr>
        <xdr:cNvPr id="5" name="Rectangle 4">
          <a:extLst>
            <a:ext uri="{FF2B5EF4-FFF2-40B4-BE49-F238E27FC236}">
              <a16:creationId xmlns:a16="http://schemas.microsoft.com/office/drawing/2014/main" id="{CF492913-C864-4B90-BB7D-5DD9CDA56AA0}"/>
            </a:ext>
          </a:extLst>
        </xdr:cNvPr>
        <xdr:cNvSpPr/>
      </xdr:nvSpPr>
      <xdr:spPr>
        <a:xfrm>
          <a:off x="704850" y="10887075"/>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52</xdr:row>
      <xdr:rowOff>47625</xdr:rowOff>
    </xdr:from>
    <xdr:to>
      <xdr:col>1</xdr:col>
      <xdr:colOff>548250</xdr:colOff>
      <xdr:row>52</xdr:row>
      <xdr:rowOff>119625</xdr:rowOff>
    </xdr:to>
    <xdr:sp macro="" textlink="">
      <xdr:nvSpPr>
        <xdr:cNvPr id="6" name="Rectangle 5">
          <a:extLst>
            <a:ext uri="{FF2B5EF4-FFF2-40B4-BE49-F238E27FC236}">
              <a16:creationId xmlns:a16="http://schemas.microsoft.com/office/drawing/2014/main" id="{289E5472-4311-4174-A560-9E8176E567B7}"/>
            </a:ext>
          </a:extLst>
        </xdr:cNvPr>
        <xdr:cNvSpPr/>
      </xdr:nvSpPr>
      <xdr:spPr>
        <a:xfrm>
          <a:off x="704850" y="11049000"/>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77</xdr:row>
      <xdr:rowOff>47625</xdr:rowOff>
    </xdr:from>
    <xdr:to>
      <xdr:col>1</xdr:col>
      <xdr:colOff>548250</xdr:colOff>
      <xdr:row>77</xdr:row>
      <xdr:rowOff>119625</xdr:rowOff>
    </xdr:to>
    <xdr:sp macro="" textlink="">
      <xdr:nvSpPr>
        <xdr:cNvPr id="7" name="Rectangle 6">
          <a:extLst>
            <a:ext uri="{FF2B5EF4-FFF2-40B4-BE49-F238E27FC236}">
              <a16:creationId xmlns:a16="http://schemas.microsoft.com/office/drawing/2014/main" id="{9AF3510E-5D56-4F2D-B972-D2BCC35585FC}"/>
            </a:ext>
          </a:extLst>
        </xdr:cNvPr>
        <xdr:cNvSpPr/>
      </xdr:nvSpPr>
      <xdr:spPr>
        <a:xfrm>
          <a:off x="704850" y="1506855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78</xdr:row>
      <xdr:rowOff>50800</xdr:rowOff>
    </xdr:from>
    <xdr:to>
      <xdr:col>1</xdr:col>
      <xdr:colOff>548250</xdr:colOff>
      <xdr:row>78</xdr:row>
      <xdr:rowOff>122800</xdr:rowOff>
    </xdr:to>
    <xdr:sp macro="" textlink="">
      <xdr:nvSpPr>
        <xdr:cNvPr id="8" name="Rectangle 7">
          <a:extLst>
            <a:ext uri="{FF2B5EF4-FFF2-40B4-BE49-F238E27FC236}">
              <a16:creationId xmlns:a16="http://schemas.microsoft.com/office/drawing/2014/main" id="{8F4EE018-DAFE-43BD-A87D-6AE347B786C3}"/>
            </a:ext>
          </a:extLst>
        </xdr:cNvPr>
        <xdr:cNvSpPr/>
      </xdr:nvSpPr>
      <xdr:spPr>
        <a:xfrm>
          <a:off x="704850" y="15233650"/>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79</xdr:row>
      <xdr:rowOff>57150</xdr:rowOff>
    </xdr:from>
    <xdr:to>
      <xdr:col>1</xdr:col>
      <xdr:colOff>548250</xdr:colOff>
      <xdr:row>79</xdr:row>
      <xdr:rowOff>129150</xdr:rowOff>
    </xdr:to>
    <xdr:sp macro="" textlink="">
      <xdr:nvSpPr>
        <xdr:cNvPr id="9" name="Rectangle 8">
          <a:extLst>
            <a:ext uri="{FF2B5EF4-FFF2-40B4-BE49-F238E27FC236}">
              <a16:creationId xmlns:a16="http://schemas.microsoft.com/office/drawing/2014/main" id="{D1E9EB77-5E2A-4B0F-9D60-B3C1BF1A872D}"/>
            </a:ext>
          </a:extLst>
        </xdr:cNvPr>
        <xdr:cNvSpPr/>
      </xdr:nvSpPr>
      <xdr:spPr>
        <a:xfrm>
          <a:off x="704850" y="15401925"/>
          <a:ext cx="72000" cy="72000"/>
        </a:xfrm>
        <a:prstGeom prst="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104</xdr:row>
      <xdr:rowOff>47625</xdr:rowOff>
    </xdr:from>
    <xdr:to>
      <xdr:col>1</xdr:col>
      <xdr:colOff>548250</xdr:colOff>
      <xdr:row>104</xdr:row>
      <xdr:rowOff>119625</xdr:rowOff>
    </xdr:to>
    <xdr:sp macro="" textlink="">
      <xdr:nvSpPr>
        <xdr:cNvPr id="10" name="Rectangle 9">
          <a:extLst>
            <a:ext uri="{FF2B5EF4-FFF2-40B4-BE49-F238E27FC236}">
              <a16:creationId xmlns:a16="http://schemas.microsoft.com/office/drawing/2014/main" id="{3407FD50-D7DD-4338-A45C-172288D40BD7}"/>
            </a:ext>
          </a:extLst>
        </xdr:cNvPr>
        <xdr:cNvSpPr/>
      </xdr:nvSpPr>
      <xdr:spPr>
        <a:xfrm>
          <a:off x="704850" y="1952625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105</xdr:row>
      <xdr:rowOff>50800</xdr:rowOff>
    </xdr:from>
    <xdr:to>
      <xdr:col>1</xdr:col>
      <xdr:colOff>548250</xdr:colOff>
      <xdr:row>105</xdr:row>
      <xdr:rowOff>122800</xdr:rowOff>
    </xdr:to>
    <xdr:sp macro="" textlink="">
      <xdr:nvSpPr>
        <xdr:cNvPr id="11" name="Rectangle 10">
          <a:extLst>
            <a:ext uri="{FF2B5EF4-FFF2-40B4-BE49-F238E27FC236}">
              <a16:creationId xmlns:a16="http://schemas.microsoft.com/office/drawing/2014/main" id="{E95BFFD2-4B48-4061-8383-8C2D33AD308E}"/>
            </a:ext>
          </a:extLst>
        </xdr:cNvPr>
        <xdr:cNvSpPr/>
      </xdr:nvSpPr>
      <xdr:spPr>
        <a:xfrm>
          <a:off x="704850" y="19691350"/>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106</xdr:row>
      <xdr:rowOff>57150</xdr:rowOff>
    </xdr:from>
    <xdr:to>
      <xdr:col>1</xdr:col>
      <xdr:colOff>548250</xdr:colOff>
      <xdr:row>106</xdr:row>
      <xdr:rowOff>129150</xdr:rowOff>
    </xdr:to>
    <xdr:sp macro="" textlink="">
      <xdr:nvSpPr>
        <xdr:cNvPr id="12" name="Rectangle 11">
          <a:extLst>
            <a:ext uri="{FF2B5EF4-FFF2-40B4-BE49-F238E27FC236}">
              <a16:creationId xmlns:a16="http://schemas.microsoft.com/office/drawing/2014/main" id="{E8A31CCA-2941-4B2B-B582-C96BF04E17F0}"/>
            </a:ext>
          </a:extLst>
        </xdr:cNvPr>
        <xdr:cNvSpPr/>
      </xdr:nvSpPr>
      <xdr:spPr>
        <a:xfrm>
          <a:off x="704850" y="19859625"/>
          <a:ext cx="72000" cy="72000"/>
        </a:xfrm>
        <a:prstGeom prst="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131</xdr:row>
      <xdr:rowOff>47625</xdr:rowOff>
    </xdr:from>
    <xdr:to>
      <xdr:col>1</xdr:col>
      <xdr:colOff>548250</xdr:colOff>
      <xdr:row>131</xdr:row>
      <xdr:rowOff>119625</xdr:rowOff>
    </xdr:to>
    <xdr:sp macro="" textlink="">
      <xdr:nvSpPr>
        <xdr:cNvPr id="13" name="Rectangle 12">
          <a:extLst>
            <a:ext uri="{FF2B5EF4-FFF2-40B4-BE49-F238E27FC236}">
              <a16:creationId xmlns:a16="http://schemas.microsoft.com/office/drawing/2014/main" id="{5BCC8908-851C-4BEE-A971-AA9810171CB7}"/>
            </a:ext>
          </a:extLst>
        </xdr:cNvPr>
        <xdr:cNvSpPr/>
      </xdr:nvSpPr>
      <xdr:spPr>
        <a:xfrm>
          <a:off x="704850" y="2388870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132</xdr:row>
      <xdr:rowOff>50800</xdr:rowOff>
    </xdr:from>
    <xdr:to>
      <xdr:col>1</xdr:col>
      <xdr:colOff>548250</xdr:colOff>
      <xdr:row>132</xdr:row>
      <xdr:rowOff>122800</xdr:rowOff>
    </xdr:to>
    <xdr:sp macro="" textlink="">
      <xdr:nvSpPr>
        <xdr:cNvPr id="14" name="Rectangle 13">
          <a:extLst>
            <a:ext uri="{FF2B5EF4-FFF2-40B4-BE49-F238E27FC236}">
              <a16:creationId xmlns:a16="http://schemas.microsoft.com/office/drawing/2014/main" id="{1F117B12-9C77-40F9-897E-BEA9177ADD39}"/>
            </a:ext>
          </a:extLst>
        </xdr:cNvPr>
        <xdr:cNvSpPr/>
      </xdr:nvSpPr>
      <xdr:spPr>
        <a:xfrm>
          <a:off x="704850" y="24053800"/>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157</xdr:row>
      <xdr:rowOff>47625</xdr:rowOff>
    </xdr:from>
    <xdr:to>
      <xdr:col>1</xdr:col>
      <xdr:colOff>548250</xdr:colOff>
      <xdr:row>157</xdr:row>
      <xdr:rowOff>119625</xdr:rowOff>
    </xdr:to>
    <xdr:sp macro="" textlink="">
      <xdr:nvSpPr>
        <xdr:cNvPr id="16" name="Rectangle 15">
          <a:extLst>
            <a:ext uri="{FF2B5EF4-FFF2-40B4-BE49-F238E27FC236}">
              <a16:creationId xmlns:a16="http://schemas.microsoft.com/office/drawing/2014/main" id="{969348F7-BD18-4540-9D04-433067538E92}"/>
            </a:ext>
          </a:extLst>
        </xdr:cNvPr>
        <xdr:cNvSpPr/>
      </xdr:nvSpPr>
      <xdr:spPr>
        <a:xfrm>
          <a:off x="704850" y="2807970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158</xdr:row>
      <xdr:rowOff>50800</xdr:rowOff>
    </xdr:from>
    <xdr:to>
      <xdr:col>1</xdr:col>
      <xdr:colOff>548250</xdr:colOff>
      <xdr:row>158</xdr:row>
      <xdr:rowOff>122800</xdr:rowOff>
    </xdr:to>
    <xdr:sp macro="" textlink="">
      <xdr:nvSpPr>
        <xdr:cNvPr id="17" name="Rectangle 16">
          <a:extLst>
            <a:ext uri="{FF2B5EF4-FFF2-40B4-BE49-F238E27FC236}">
              <a16:creationId xmlns:a16="http://schemas.microsoft.com/office/drawing/2014/main" id="{DD3A8B6F-0D1B-4A19-AC0C-3903BCF4ED08}"/>
            </a:ext>
          </a:extLst>
        </xdr:cNvPr>
        <xdr:cNvSpPr/>
      </xdr:nvSpPr>
      <xdr:spPr>
        <a:xfrm>
          <a:off x="704850" y="28244800"/>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184</xdr:row>
      <xdr:rowOff>47625</xdr:rowOff>
    </xdr:from>
    <xdr:to>
      <xdr:col>1</xdr:col>
      <xdr:colOff>548250</xdr:colOff>
      <xdr:row>184</xdr:row>
      <xdr:rowOff>119625</xdr:rowOff>
    </xdr:to>
    <xdr:sp macro="" textlink="">
      <xdr:nvSpPr>
        <xdr:cNvPr id="19" name="Rectangle 18">
          <a:extLst>
            <a:ext uri="{FF2B5EF4-FFF2-40B4-BE49-F238E27FC236}">
              <a16:creationId xmlns:a16="http://schemas.microsoft.com/office/drawing/2014/main" id="{8587A2DF-57CB-41D8-8FD1-FD5F61D60D61}"/>
            </a:ext>
          </a:extLst>
        </xdr:cNvPr>
        <xdr:cNvSpPr/>
      </xdr:nvSpPr>
      <xdr:spPr>
        <a:xfrm>
          <a:off x="704850" y="3244215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185</xdr:row>
      <xdr:rowOff>50800</xdr:rowOff>
    </xdr:from>
    <xdr:to>
      <xdr:col>1</xdr:col>
      <xdr:colOff>548250</xdr:colOff>
      <xdr:row>185</xdr:row>
      <xdr:rowOff>122800</xdr:rowOff>
    </xdr:to>
    <xdr:sp macro="" textlink="">
      <xdr:nvSpPr>
        <xdr:cNvPr id="20" name="Rectangle 19">
          <a:extLst>
            <a:ext uri="{FF2B5EF4-FFF2-40B4-BE49-F238E27FC236}">
              <a16:creationId xmlns:a16="http://schemas.microsoft.com/office/drawing/2014/main" id="{C725ACEE-097B-45ED-9951-7210DD0E450D}"/>
            </a:ext>
          </a:extLst>
        </xdr:cNvPr>
        <xdr:cNvSpPr/>
      </xdr:nvSpPr>
      <xdr:spPr>
        <a:xfrm>
          <a:off x="704850" y="32607250"/>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213</xdr:row>
      <xdr:rowOff>47625</xdr:rowOff>
    </xdr:from>
    <xdr:to>
      <xdr:col>1</xdr:col>
      <xdr:colOff>548250</xdr:colOff>
      <xdr:row>213</xdr:row>
      <xdr:rowOff>119625</xdr:rowOff>
    </xdr:to>
    <xdr:sp macro="" textlink="">
      <xdr:nvSpPr>
        <xdr:cNvPr id="22" name="Rectangle 21">
          <a:extLst>
            <a:ext uri="{FF2B5EF4-FFF2-40B4-BE49-F238E27FC236}">
              <a16:creationId xmlns:a16="http://schemas.microsoft.com/office/drawing/2014/main" id="{D69D75C1-7025-4E81-8593-95B5F03F6044}"/>
            </a:ext>
          </a:extLst>
        </xdr:cNvPr>
        <xdr:cNvSpPr/>
      </xdr:nvSpPr>
      <xdr:spPr>
        <a:xfrm>
          <a:off x="704850" y="36814125"/>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214</xdr:row>
      <xdr:rowOff>50800</xdr:rowOff>
    </xdr:from>
    <xdr:to>
      <xdr:col>1</xdr:col>
      <xdr:colOff>548250</xdr:colOff>
      <xdr:row>214</xdr:row>
      <xdr:rowOff>122800</xdr:rowOff>
    </xdr:to>
    <xdr:sp macro="" textlink="">
      <xdr:nvSpPr>
        <xdr:cNvPr id="23" name="Rectangle 22">
          <a:extLst>
            <a:ext uri="{FF2B5EF4-FFF2-40B4-BE49-F238E27FC236}">
              <a16:creationId xmlns:a16="http://schemas.microsoft.com/office/drawing/2014/main" id="{8B9CF27E-CB16-475D-9E0A-125425DB0D73}"/>
            </a:ext>
          </a:extLst>
        </xdr:cNvPr>
        <xdr:cNvSpPr/>
      </xdr:nvSpPr>
      <xdr:spPr>
        <a:xfrm>
          <a:off x="704850" y="36979225"/>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243</xdr:row>
      <xdr:rowOff>47625</xdr:rowOff>
    </xdr:from>
    <xdr:to>
      <xdr:col>1</xdr:col>
      <xdr:colOff>548250</xdr:colOff>
      <xdr:row>243</xdr:row>
      <xdr:rowOff>119625</xdr:rowOff>
    </xdr:to>
    <xdr:sp macro="" textlink="">
      <xdr:nvSpPr>
        <xdr:cNvPr id="25" name="Rectangle 24">
          <a:extLst>
            <a:ext uri="{FF2B5EF4-FFF2-40B4-BE49-F238E27FC236}">
              <a16:creationId xmlns:a16="http://schemas.microsoft.com/office/drawing/2014/main" id="{793D87F8-BC84-4146-8787-6A4F4ECC3FE1}"/>
            </a:ext>
          </a:extLst>
        </xdr:cNvPr>
        <xdr:cNvSpPr/>
      </xdr:nvSpPr>
      <xdr:spPr>
        <a:xfrm>
          <a:off x="704850" y="4120515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473075</xdr:colOff>
      <xdr:row>244</xdr:row>
      <xdr:rowOff>53975</xdr:rowOff>
    </xdr:from>
    <xdr:to>
      <xdr:col>1</xdr:col>
      <xdr:colOff>541900</xdr:colOff>
      <xdr:row>244</xdr:row>
      <xdr:rowOff>122800</xdr:rowOff>
    </xdr:to>
    <xdr:sp macro="" textlink="">
      <xdr:nvSpPr>
        <xdr:cNvPr id="27" name="Rectangle 26">
          <a:extLst>
            <a:ext uri="{FF2B5EF4-FFF2-40B4-BE49-F238E27FC236}">
              <a16:creationId xmlns:a16="http://schemas.microsoft.com/office/drawing/2014/main" id="{FE3D2A9D-C68A-49E0-8900-C95BE1A23C8F}"/>
            </a:ext>
          </a:extLst>
        </xdr:cNvPr>
        <xdr:cNvSpPr/>
      </xdr:nvSpPr>
      <xdr:spPr>
        <a:xfrm>
          <a:off x="711200" y="41716325"/>
          <a:ext cx="68825" cy="68825"/>
        </a:xfrm>
        <a:prstGeom prst="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xdr:col>
      <xdr:colOff>28575</xdr:colOff>
      <xdr:row>34</xdr:row>
      <xdr:rowOff>47625</xdr:rowOff>
    </xdr:from>
    <xdr:to>
      <xdr:col>4</xdr:col>
      <xdr:colOff>913432</xdr:colOff>
      <xdr:row>50</xdr:row>
      <xdr:rowOff>20273</xdr:rowOff>
    </xdr:to>
    <xdr:pic>
      <xdr:nvPicPr>
        <xdr:cNvPr id="28" name="Picture 27">
          <a:extLst>
            <a:ext uri="{FF2B5EF4-FFF2-40B4-BE49-F238E27FC236}">
              <a16:creationId xmlns:a16="http://schemas.microsoft.com/office/drawing/2014/main" id="{54555160-C7CE-4FD2-B7DC-EA876D974C95}"/>
            </a:ext>
          </a:extLst>
        </xdr:cNvPr>
        <xdr:cNvPicPr>
          <a:picLocks noChangeAspect="1"/>
        </xdr:cNvPicPr>
      </xdr:nvPicPr>
      <xdr:blipFill>
        <a:blip xmlns:r="http://schemas.openxmlformats.org/officeDocument/2006/relationships" r:embed="rId3"/>
        <a:stretch>
          <a:fillRect/>
        </a:stretch>
      </xdr:blipFill>
      <xdr:spPr>
        <a:xfrm>
          <a:off x="266700" y="9448800"/>
          <a:ext cx="5723557" cy="2411048"/>
        </a:xfrm>
        <a:prstGeom prst="rect">
          <a:avLst/>
        </a:prstGeom>
      </xdr:spPr>
    </xdr:pic>
    <xdr:clientData/>
  </xdr:twoCellAnchor>
  <xdr:twoCellAnchor editAs="oneCell">
    <xdr:from>
      <xdr:col>0</xdr:col>
      <xdr:colOff>127000</xdr:colOff>
      <xdr:row>61</xdr:row>
      <xdr:rowOff>57150</xdr:rowOff>
    </xdr:from>
    <xdr:to>
      <xdr:col>4</xdr:col>
      <xdr:colOff>779369</xdr:colOff>
      <xdr:row>77</xdr:row>
      <xdr:rowOff>36405</xdr:rowOff>
    </xdr:to>
    <xdr:pic>
      <xdr:nvPicPr>
        <xdr:cNvPr id="29" name="Picture 28">
          <a:extLst>
            <a:ext uri="{FF2B5EF4-FFF2-40B4-BE49-F238E27FC236}">
              <a16:creationId xmlns:a16="http://schemas.microsoft.com/office/drawing/2014/main" id="{9B89F4AA-C98B-4ADD-9F2C-35BEB898DCCC}"/>
            </a:ext>
          </a:extLst>
        </xdr:cNvPr>
        <xdr:cNvPicPr>
          <a:picLocks noChangeAspect="1"/>
        </xdr:cNvPicPr>
      </xdr:nvPicPr>
      <xdr:blipFill>
        <a:blip xmlns:r="http://schemas.openxmlformats.org/officeDocument/2006/relationships" r:embed="rId4"/>
        <a:stretch>
          <a:fillRect/>
        </a:stretch>
      </xdr:blipFill>
      <xdr:spPr>
        <a:xfrm>
          <a:off x="127000" y="12487275"/>
          <a:ext cx="5497694" cy="2560529"/>
        </a:xfrm>
        <a:prstGeom prst="rect">
          <a:avLst/>
        </a:prstGeom>
      </xdr:spPr>
    </xdr:pic>
    <xdr:clientData/>
  </xdr:twoCellAnchor>
  <xdr:twoCellAnchor editAs="oneCell">
    <xdr:from>
      <xdr:col>0</xdr:col>
      <xdr:colOff>228600</xdr:colOff>
      <xdr:row>87</xdr:row>
      <xdr:rowOff>177800</xdr:rowOff>
    </xdr:from>
    <xdr:to>
      <xdr:col>4</xdr:col>
      <xdr:colOff>872410</xdr:colOff>
      <xdr:row>103</xdr:row>
      <xdr:rowOff>115525</xdr:rowOff>
    </xdr:to>
    <xdr:pic>
      <xdr:nvPicPr>
        <xdr:cNvPr id="30" name="Picture 29">
          <a:extLst>
            <a:ext uri="{FF2B5EF4-FFF2-40B4-BE49-F238E27FC236}">
              <a16:creationId xmlns:a16="http://schemas.microsoft.com/office/drawing/2014/main" id="{F50345B5-581E-4730-8D54-604085C0A2F6}"/>
            </a:ext>
          </a:extLst>
        </xdr:cNvPr>
        <xdr:cNvPicPr>
          <a:picLocks noChangeAspect="1"/>
        </xdr:cNvPicPr>
      </xdr:nvPicPr>
      <xdr:blipFill>
        <a:blip xmlns:r="http://schemas.openxmlformats.org/officeDocument/2006/relationships" r:embed="rId5"/>
        <a:stretch>
          <a:fillRect/>
        </a:stretch>
      </xdr:blipFill>
      <xdr:spPr>
        <a:xfrm>
          <a:off x="228600" y="16875125"/>
          <a:ext cx="5491344" cy="2557100"/>
        </a:xfrm>
        <a:prstGeom prst="rect">
          <a:avLst/>
        </a:prstGeom>
      </xdr:spPr>
    </xdr:pic>
    <xdr:clientData/>
  </xdr:twoCellAnchor>
  <xdr:twoCellAnchor editAs="oneCell">
    <xdr:from>
      <xdr:col>0</xdr:col>
      <xdr:colOff>196850</xdr:colOff>
      <xdr:row>115</xdr:row>
      <xdr:rowOff>38100</xdr:rowOff>
    </xdr:from>
    <xdr:to>
      <xdr:col>4</xdr:col>
      <xdr:colOff>837485</xdr:colOff>
      <xdr:row>131</xdr:row>
      <xdr:rowOff>17099</xdr:rowOff>
    </xdr:to>
    <xdr:pic>
      <xdr:nvPicPr>
        <xdr:cNvPr id="31" name="Picture 30">
          <a:extLst>
            <a:ext uri="{FF2B5EF4-FFF2-40B4-BE49-F238E27FC236}">
              <a16:creationId xmlns:a16="http://schemas.microsoft.com/office/drawing/2014/main" id="{D0FD56F8-ABD7-464B-BB13-645EDBE49141}"/>
            </a:ext>
          </a:extLst>
        </xdr:cNvPr>
        <xdr:cNvPicPr>
          <a:picLocks noChangeAspect="1"/>
        </xdr:cNvPicPr>
      </xdr:nvPicPr>
      <xdr:blipFill>
        <a:blip xmlns:r="http://schemas.openxmlformats.org/officeDocument/2006/relationships" r:embed="rId6"/>
        <a:stretch>
          <a:fillRect/>
        </a:stretch>
      </xdr:blipFill>
      <xdr:spPr>
        <a:xfrm>
          <a:off x="196850" y="21288375"/>
          <a:ext cx="5491344" cy="2566625"/>
        </a:xfrm>
        <a:prstGeom prst="rect">
          <a:avLst/>
        </a:prstGeom>
      </xdr:spPr>
    </xdr:pic>
    <xdr:clientData/>
  </xdr:twoCellAnchor>
  <xdr:twoCellAnchor editAs="oneCell">
    <xdr:from>
      <xdr:col>0</xdr:col>
      <xdr:colOff>196850</xdr:colOff>
      <xdr:row>141</xdr:row>
      <xdr:rowOff>25400</xdr:rowOff>
    </xdr:from>
    <xdr:to>
      <xdr:col>4</xdr:col>
      <xdr:colOff>837485</xdr:colOff>
      <xdr:row>157</xdr:row>
      <xdr:rowOff>1225</xdr:rowOff>
    </xdr:to>
    <xdr:pic>
      <xdr:nvPicPr>
        <xdr:cNvPr id="32" name="Picture 31">
          <a:extLst>
            <a:ext uri="{FF2B5EF4-FFF2-40B4-BE49-F238E27FC236}">
              <a16:creationId xmlns:a16="http://schemas.microsoft.com/office/drawing/2014/main" id="{8B5B6109-D27A-459B-B1B2-176DE4A155E6}"/>
            </a:ext>
          </a:extLst>
        </xdr:cNvPr>
        <xdr:cNvPicPr>
          <a:picLocks noChangeAspect="1"/>
        </xdr:cNvPicPr>
      </xdr:nvPicPr>
      <xdr:blipFill>
        <a:blip xmlns:r="http://schemas.openxmlformats.org/officeDocument/2006/relationships" r:embed="rId7"/>
        <a:stretch>
          <a:fillRect/>
        </a:stretch>
      </xdr:blipFill>
      <xdr:spPr>
        <a:xfrm>
          <a:off x="196850" y="25466675"/>
          <a:ext cx="5491344" cy="2566625"/>
        </a:xfrm>
        <a:prstGeom prst="rect">
          <a:avLst/>
        </a:prstGeom>
      </xdr:spPr>
    </xdr:pic>
    <xdr:clientData/>
  </xdr:twoCellAnchor>
  <xdr:twoCellAnchor editAs="oneCell">
    <xdr:from>
      <xdr:col>0</xdr:col>
      <xdr:colOff>146050</xdr:colOff>
      <xdr:row>168</xdr:row>
      <xdr:rowOff>38100</xdr:rowOff>
    </xdr:from>
    <xdr:to>
      <xdr:col>4</xdr:col>
      <xdr:colOff>1056008</xdr:colOff>
      <xdr:row>183</xdr:row>
      <xdr:rowOff>17354</xdr:rowOff>
    </xdr:to>
    <xdr:pic>
      <xdr:nvPicPr>
        <xdr:cNvPr id="33" name="Picture 45">
          <a:extLst>
            <a:ext uri="{FF2B5EF4-FFF2-40B4-BE49-F238E27FC236}">
              <a16:creationId xmlns:a16="http://schemas.microsoft.com/office/drawing/2014/main" id="{C64A7954-BB3D-44C5-81D4-3174CE5107B4}"/>
            </a:ext>
          </a:extLst>
        </xdr:cNvPr>
        <xdr:cNvPicPr>
          <a:picLocks noChangeAspect="1"/>
        </xdr:cNvPicPr>
      </xdr:nvPicPr>
      <xdr:blipFill>
        <a:blip xmlns:r="http://schemas.openxmlformats.org/officeDocument/2006/relationships" r:embed="rId8"/>
        <a:stretch>
          <a:fillRect/>
        </a:stretch>
      </xdr:blipFill>
      <xdr:spPr>
        <a:xfrm>
          <a:off x="146050" y="29841825"/>
          <a:ext cx="5761219" cy="2408129"/>
        </a:xfrm>
        <a:prstGeom prst="rect">
          <a:avLst/>
        </a:prstGeom>
      </xdr:spPr>
    </xdr:pic>
    <xdr:clientData/>
  </xdr:twoCellAnchor>
  <xdr:twoCellAnchor editAs="oneCell">
    <xdr:from>
      <xdr:col>1</xdr:col>
      <xdr:colOff>28575</xdr:colOff>
      <xdr:row>225</xdr:row>
      <xdr:rowOff>142875</xdr:rowOff>
    </xdr:from>
    <xdr:to>
      <xdr:col>4</xdr:col>
      <xdr:colOff>911916</xdr:colOff>
      <xdr:row>241</xdr:row>
      <xdr:rowOff>114299</xdr:rowOff>
    </xdr:to>
    <xdr:pic>
      <xdr:nvPicPr>
        <xdr:cNvPr id="37" name="Picture 36">
          <a:extLst>
            <a:ext uri="{FF2B5EF4-FFF2-40B4-BE49-F238E27FC236}">
              <a16:creationId xmlns:a16="http://schemas.microsoft.com/office/drawing/2014/main" id="{71F7474E-DC5A-A90F-AB58-7C4F9C298D0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57175" y="39881175"/>
          <a:ext cx="5495925" cy="256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196</xdr:row>
      <xdr:rowOff>66675</xdr:rowOff>
    </xdr:from>
    <xdr:to>
      <xdr:col>4</xdr:col>
      <xdr:colOff>873816</xdr:colOff>
      <xdr:row>212</xdr:row>
      <xdr:rowOff>38101</xdr:rowOff>
    </xdr:to>
    <xdr:pic>
      <xdr:nvPicPr>
        <xdr:cNvPr id="38" name="Picture 37">
          <a:extLst>
            <a:ext uri="{FF2B5EF4-FFF2-40B4-BE49-F238E27FC236}">
              <a16:creationId xmlns:a16="http://schemas.microsoft.com/office/drawing/2014/main" id="{765E85B2-40D6-283A-8419-F979035420A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9075" y="35413950"/>
          <a:ext cx="5495925" cy="256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3175</xdr:colOff>
      <xdr:row>0</xdr:row>
      <xdr:rowOff>-16371</xdr:rowOff>
    </xdr:from>
    <xdr:to>
      <xdr:col>0</xdr:col>
      <xdr:colOff>66675</xdr:colOff>
      <xdr:row>0</xdr:row>
      <xdr:rowOff>86221</xdr:rowOff>
    </xdr:to>
    <xdr:sp macro="" textlink="">
      <xdr:nvSpPr>
        <xdr:cNvPr id="34" name="TextBox 33">
          <a:extLst>
            <a:ext uri="{FF2B5EF4-FFF2-40B4-BE49-F238E27FC236}">
              <a16:creationId xmlns:a16="http://schemas.microsoft.com/office/drawing/2014/main" id="{05C108E8-E6BD-B143-720A-C35F29824C87}"/>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X22A0T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5" name="TextBox 34">
          <a:extLst>
            <a:ext uri="{FF2B5EF4-FFF2-40B4-BE49-F238E27FC236}">
              <a16:creationId xmlns:a16="http://schemas.microsoft.com/office/drawing/2014/main" id="{128C6AAA-61AA-8946-EE79-B1B7ACBBCCF0}"/>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X22A0T</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174113</xdr:rowOff>
    </xdr:to>
    <xdr:pic>
      <xdr:nvPicPr>
        <xdr:cNvPr id="2" name="Picture 1">
          <a:extLst>
            <a:ext uri="{FF2B5EF4-FFF2-40B4-BE49-F238E27FC236}">
              <a16:creationId xmlns:a16="http://schemas.microsoft.com/office/drawing/2014/main" id="{D8DFFD99-1EA8-477C-8A01-84CC20A598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61925"/>
          <a:ext cx="409540" cy="497963"/>
        </a:xfrm>
        <a:prstGeom prst="rect">
          <a:avLst/>
        </a:prstGeom>
      </xdr:spPr>
    </xdr:pic>
    <xdr:clientData/>
  </xdr:twoCellAnchor>
  <xdr:twoCellAnchor>
    <xdr:from>
      <xdr:col>9</xdr:col>
      <xdr:colOff>123825</xdr:colOff>
      <xdr:row>2</xdr:row>
      <xdr:rowOff>47625</xdr:rowOff>
    </xdr:from>
    <xdr:to>
      <xdr:col>9</xdr:col>
      <xdr:colOff>879473</xdr:colOff>
      <xdr:row>3</xdr:row>
      <xdr:rowOff>71968</xdr:rowOff>
    </xdr:to>
    <xdr:sp macro="" textlink="">
      <xdr:nvSpPr>
        <xdr:cNvPr id="3" name="TextBox 2">
          <a:hlinkClick xmlns:r="http://schemas.openxmlformats.org/officeDocument/2006/relationships" r:id="rId2"/>
          <a:extLst>
            <a:ext uri="{FF2B5EF4-FFF2-40B4-BE49-F238E27FC236}">
              <a16:creationId xmlns:a16="http://schemas.microsoft.com/office/drawing/2014/main" id="{C86B47E6-A087-4F0C-A03E-851747109B6C}"/>
            </a:ext>
          </a:extLst>
        </xdr:cNvPr>
        <xdr:cNvSpPr txBox="1"/>
      </xdr:nvSpPr>
      <xdr:spPr>
        <a:xfrm flipH="1">
          <a:off x="10810875" y="371475"/>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F945DBA1-E721-40D1-AA22-CA8B37351D09}"/>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X16A0T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7" name="TextBox 6">
          <a:extLst>
            <a:ext uri="{FF2B5EF4-FFF2-40B4-BE49-F238E27FC236}">
              <a16:creationId xmlns:a16="http://schemas.microsoft.com/office/drawing/2014/main" id="{11C8B64B-7345-9C69-2E1F-92D96DC54045}"/>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X23A0T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6A596FDC-7D7D-EBE7-50DD-6BB090F779D7}"/>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X23A0T</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42333</xdr:colOff>
      <xdr:row>1</xdr:row>
      <xdr:rowOff>14111</xdr:rowOff>
    </xdr:from>
    <xdr:to>
      <xdr:col>1</xdr:col>
      <xdr:colOff>458223</xdr:colOff>
      <xdr:row>3</xdr:row>
      <xdr:rowOff>186107</xdr:rowOff>
    </xdr:to>
    <xdr:pic>
      <xdr:nvPicPr>
        <xdr:cNvPr id="2" name="Picture 1">
          <a:extLst>
            <a:ext uri="{FF2B5EF4-FFF2-40B4-BE49-F238E27FC236}">
              <a16:creationId xmlns:a16="http://schemas.microsoft.com/office/drawing/2014/main" id="{F6B3E219-207C-4E86-A640-A90677B04D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0933" y="176036"/>
          <a:ext cx="415890" cy="492671"/>
        </a:xfrm>
        <a:prstGeom prst="rect">
          <a:avLst/>
        </a:prstGeom>
      </xdr:spPr>
    </xdr:pic>
    <xdr:clientData/>
  </xdr:twoCellAnchor>
  <xdr:twoCellAnchor>
    <xdr:from>
      <xdr:col>11</xdr:col>
      <xdr:colOff>85724</xdr:colOff>
      <xdr:row>2</xdr:row>
      <xdr:rowOff>38100</xdr:rowOff>
    </xdr:from>
    <xdr:to>
      <xdr:col>11</xdr:col>
      <xdr:colOff>704849</xdr:colOff>
      <xdr:row>3</xdr:row>
      <xdr:rowOff>38100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9B5D5504-BC8B-4CC9-8287-2EDE0334E9D1}"/>
            </a:ext>
          </a:extLst>
        </xdr:cNvPr>
        <xdr:cNvSpPr txBox="1"/>
      </xdr:nvSpPr>
      <xdr:spPr>
        <a:xfrm flipH="1">
          <a:off x="14030324" y="361950"/>
          <a:ext cx="619125" cy="161925"/>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7FE04AA3-9CB5-4F7C-B1CE-FE278C3B90AB}"/>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X17A0T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7" name="TextBox 6">
          <a:extLst>
            <a:ext uri="{FF2B5EF4-FFF2-40B4-BE49-F238E27FC236}">
              <a16:creationId xmlns:a16="http://schemas.microsoft.com/office/drawing/2014/main" id="{DCCF8099-2BB0-C72D-3F9F-6EB3925C6546}"/>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X24A0T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B5E5711D-87AF-F41B-79C7-262C7515150C}"/>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X24A0T</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76200</xdr:colOff>
      <xdr:row>1</xdr:row>
      <xdr:rowOff>0</xdr:rowOff>
    </xdr:from>
    <xdr:to>
      <xdr:col>1</xdr:col>
      <xdr:colOff>485740</xdr:colOff>
      <xdr:row>4</xdr:row>
      <xdr:rowOff>9013</xdr:rowOff>
    </xdr:to>
    <xdr:pic>
      <xdr:nvPicPr>
        <xdr:cNvPr id="2" name="Picture 1">
          <a:extLst>
            <a:ext uri="{FF2B5EF4-FFF2-40B4-BE49-F238E27FC236}">
              <a16:creationId xmlns:a16="http://schemas.microsoft.com/office/drawing/2014/main" id="{5A9DC2B5-8900-4552-8840-1D9303D0FF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61925"/>
          <a:ext cx="409540" cy="497963"/>
        </a:xfrm>
        <a:prstGeom prst="rect">
          <a:avLst/>
        </a:prstGeom>
      </xdr:spPr>
    </xdr:pic>
    <xdr:clientData/>
  </xdr:twoCellAnchor>
  <xdr:twoCellAnchor>
    <xdr:from>
      <xdr:col>6</xdr:col>
      <xdr:colOff>1924050</xdr:colOff>
      <xdr:row>2</xdr:row>
      <xdr:rowOff>66675</xdr:rowOff>
    </xdr:from>
    <xdr:to>
      <xdr:col>6</xdr:col>
      <xdr:colOff>2679698</xdr:colOff>
      <xdr:row>3</xdr:row>
      <xdr:rowOff>91018</xdr:rowOff>
    </xdr:to>
    <xdr:sp macro="" textlink="">
      <xdr:nvSpPr>
        <xdr:cNvPr id="3" name="TextBox 2">
          <a:hlinkClick xmlns:r="http://schemas.openxmlformats.org/officeDocument/2006/relationships" r:id="rId2"/>
          <a:extLst>
            <a:ext uri="{FF2B5EF4-FFF2-40B4-BE49-F238E27FC236}">
              <a16:creationId xmlns:a16="http://schemas.microsoft.com/office/drawing/2014/main" id="{D211CAAB-238B-46AA-97C0-43425571C7E7}"/>
            </a:ext>
          </a:extLst>
        </xdr:cNvPr>
        <xdr:cNvSpPr txBox="1"/>
      </xdr:nvSpPr>
      <xdr:spPr>
        <a:xfrm flipH="1">
          <a:off x="14535150" y="390525"/>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5061F33F-8EBF-4D98-9739-4BC6F9A992D2}"/>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X18A0T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97DAA0B4-EFF6-4B6E-9A5C-8DB80A656A73}"/>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X25A0T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6" name="TextBox 5">
          <a:extLst>
            <a:ext uri="{FF2B5EF4-FFF2-40B4-BE49-F238E27FC236}">
              <a16:creationId xmlns:a16="http://schemas.microsoft.com/office/drawing/2014/main" id="{661C9F16-93CA-DAB3-9DBF-DF38632E3E24}"/>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X25A0T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63500</xdr:colOff>
      <xdr:row>1</xdr:row>
      <xdr:rowOff>0</xdr:rowOff>
    </xdr:from>
    <xdr:to>
      <xdr:col>1</xdr:col>
      <xdr:colOff>479390</xdr:colOff>
      <xdr:row>4</xdr:row>
      <xdr:rowOff>15875</xdr:rowOff>
    </xdr:to>
    <xdr:pic>
      <xdr:nvPicPr>
        <xdr:cNvPr id="2" name="Picture 1">
          <a:extLst>
            <a:ext uri="{FF2B5EF4-FFF2-40B4-BE49-F238E27FC236}">
              <a16:creationId xmlns:a16="http://schemas.microsoft.com/office/drawing/2014/main" id="{59691E44-ACE0-41A1-A9FF-B7303ECB8C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100" y="161925"/>
          <a:ext cx="415890" cy="501650"/>
        </a:xfrm>
        <a:prstGeom prst="rect">
          <a:avLst/>
        </a:prstGeom>
      </xdr:spPr>
    </xdr:pic>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40E6C611-A29E-404E-ADBD-6301E1DCA8ED}"/>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X2A0T</a:t>
          </a:r>
        </a:p>
      </xdr:txBody>
    </xdr:sp>
    <xdr:clientData/>
  </xdr:twoCellAnchor>
  <xdr:twoCellAnchor>
    <xdr:from>
      <xdr:col>5</xdr:col>
      <xdr:colOff>142875</xdr:colOff>
      <xdr:row>5</xdr:row>
      <xdr:rowOff>114300</xdr:rowOff>
    </xdr:from>
    <xdr:to>
      <xdr:col>12</xdr:col>
      <xdr:colOff>542924</xdr:colOff>
      <xdr:row>12</xdr:row>
      <xdr:rowOff>114300</xdr:rowOff>
    </xdr:to>
    <xdr:sp macro="" textlink="">
      <xdr:nvSpPr>
        <xdr:cNvPr id="5" name="TextBox 4">
          <a:extLst>
            <a:ext uri="{FF2B5EF4-FFF2-40B4-BE49-F238E27FC236}">
              <a16:creationId xmlns:a16="http://schemas.microsoft.com/office/drawing/2014/main" id="{91FD6D3A-7B5A-46E7-BC37-E5FB30D126CF}"/>
            </a:ext>
          </a:extLst>
        </xdr:cNvPr>
        <xdr:cNvSpPr txBox="1"/>
      </xdr:nvSpPr>
      <xdr:spPr>
        <a:xfrm>
          <a:off x="8362950" y="923925"/>
          <a:ext cx="4600574" cy="1466850"/>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pPr>
          <a:r>
            <a:rPr lang="en-AU" sz="700" b="1" i="0" baseline="0">
              <a:solidFill>
                <a:schemeClr val="accent1"/>
              </a:solidFill>
              <a:effectLst/>
              <a:latin typeface="+mn-lt"/>
              <a:ea typeface="+mn-ea"/>
              <a:cs typeface="+mn-cs"/>
            </a:rPr>
            <a:t>Make updates here if name of tabs changes or if some removed/added</a:t>
          </a:r>
        </a:p>
        <a:p>
          <a:pPr marL="0" marR="0" indent="0" algn="ctr" defTabSz="914400" eaLnBrk="1" fontAlgn="auto" latinLnBrk="0" hangingPunct="1">
            <a:lnSpc>
              <a:spcPct val="100000"/>
            </a:lnSpc>
            <a:spcBef>
              <a:spcPts val="0"/>
            </a:spcBef>
            <a:spcAft>
              <a:spcPts val="0"/>
            </a:spcAft>
            <a:buClrTx/>
            <a:buSzTx/>
            <a:buFontTx/>
            <a:buNone/>
            <a:tabLst/>
          </a:pPr>
          <a:endParaRPr lang="en-AU" sz="700" b="1" i="0" baseline="0">
            <a:solidFill>
              <a:schemeClr val="accent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pPr>
          <a:endParaRPr lang="en-AU" sz="700" b="1" i="0" baseline="0">
            <a:solidFill>
              <a:schemeClr val="accent1"/>
            </a:solidFill>
            <a:effectLst/>
            <a:latin typeface="+mn-lt"/>
            <a:ea typeface="+mn-ea"/>
            <a:cs typeface="+mn-cs"/>
          </a:endParaRPr>
        </a:p>
      </xdr:txBody>
    </xdr:sp>
    <xdr:clientData/>
  </xdr:twoCellAnchor>
  <xdr:twoCellAnchor>
    <xdr:from>
      <xdr:col>3</xdr:col>
      <xdr:colOff>1428749</xdr:colOff>
      <xdr:row>2</xdr:row>
      <xdr:rowOff>85725</xdr:rowOff>
    </xdr:from>
    <xdr:to>
      <xdr:col>4</xdr:col>
      <xdr:colOff>2050</xdr:colOff>
      <xdr:row>3</xdr:row>
      <xdr:rowOff>104775</xdr:rowOff>
    </xdr:to>
    <xdr:sp macro="" textlink="">
      <xdr:nvSpPr>
        <xdr:cNvPr id="3" name="TextBox 5">
          <a:hlinkClick xmlns:r="http://schemas.openxmlformats.org/officeDocument/2006/relationships" r:id="rId2"/>
          <a:extLst>
            <a:ext uri="{FF2B5EF4-FFF2-40B4-BE49-F238E27FC236}">
              <a16:creationId xmlns:a16="http://schemas.microsoft.com/office/drawing/2014/main" id="{FF28DC92-7CCC-4ECC-8AE4-C58BA649117B}"/>
            </a:ext>
          </a:extLst>
        </xdr:cNvPr>
        <xdr:cNvSpPr txBox="1"/>
      </xdr:nvSpPr>
      <xdr:spPr>
        <a:xfrm flipH="1">
          <a:off x="5505449" y="409575"/>
          <a:ext cx="687851" cy="180975"/>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I" sz="700" b="1" i="0" baseline="0">
              <a:solidFill>
                <a:schemeClr val="accent1"/>
              </a:solidFill>
              <a:effectLst/>
              <a:latin typeface="+mn-lt"/>
              <a:ea typeface="+mn-ea"/>
              <a:cs typeface="+mn-cs"/>
            </a:rPr>
            <a:t>To next tab</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6" name="TextBox 5">
          <a:extLst>
            <a:ext uri="{FF2B5EF4-FFF2-40B4-BE49-F238E27FC236}">
              <a16:creationId xmlns:a16="http://schemas.microsoft.com/office/drawing/2014/main" id="{2E9EA29D-8919-DC98-59E1-E1819A42BA72}"/>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X2A0T</a:t>
          </a:r>
        </a:p>
      </xdr:txBody>
    </xdr:sp>
    <xdr:clientData/>
  </xdr:twoCellAnchor>
  <xdr:twoCellAnchor editAs="oneCell">
    <xdr:from>
      <xdr:col>1</xdr:col>
      <xdr:colOff>140418</xdr:colOff>
      <xdr:row>12</xdr:row>
      <xdr:rowOff>53975</xdr:rowOff>
    </xdr:from>
    <xdr:to>
      <xdr:col>1</xdr:col>
      <xdr:colOff>783504</xdr:colOff>
      <xdr:row>14</xdr:row>
      <xdr:rowOff>187325</xdr:rowOff>
    </xdr:to>
    <xdr:pic>
      <xdr:nvPicPr>
        <xdr:cNvPr id="8" name="Picture 7">
          <a:extLst>
            <a:ext uri="{FF2B5EF4-FFF2-40B4-BE49-F238E27FC236}">
              <a16:creationId xmlns:a16="http://schemas.microsoft.com/office/drawing/2014/main" id="{3D179899-2143-42A6-1C11-F9B4020DA75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8543" y="2463800"/>
          <a:ext cx="643086" cy="647700"/>
        </a:xfrm>
        <a:prstGeom prst="rect">
          <a:avLst/>
        </a:prstGeom>
      </xdr:spPr>
    </xdr:pic>
    <xdr:clientData/>
  </xdr:twoCellAnchor>
  <xdr:twoCellAnchor editAs="oneCell">
    <xdr:from>
      <xdr:col>1</xdr:col>
      <xdr:colOff>85723</xdr:colOff>
      <xdr:row>17</xdr:row>
      <xdr:rowOff>9873</xdr:rowOff>
    </xdr:from>
    <xdr:to>
      <xdr:col>1</xdr:col>
      <xdr:colOff>841373</xdr:colOff>
      <xdr:row>19</xdr:row>
      <xdr:rowOff>221961</xdr:rowOff>
    </xdr:to>
    <xdr:pic>
      <xdr:nvPicPr>
        <xdr:cNvPr id="10" name="Picture 9">
          <a:extLst>
            <a:ext uri="{FF2B5EF4-FFF2-40B4-BE49-F238E27FC236}">
              <a16:creationId xmlns:a16="http://schemas.microsoft.com/office/drawing/2014/main" id="{CBBE1A03-3587-F5B7-F69F-07EB9C62656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35" r="13836" b="43200"/>
        <a:stretch/>
      </xdr:blipFill>
      <xdr:spPr>
        <a:xfrm>
          <a:off x="323848" y="3705573"/>
          <a:ext cx="755650" cy="723263"/>
        </a:xfrm>
        <a:prstGeom prst="rect">
          <a:avLst/>
        </a:prstGeom>
      </xdr:spPr>
    </xdr:pic>
    <xdr:clientData/>
  </xdr:twoCellAnchor>
  <xdr:twoCellAnchor editAs="oneCell">
    <xdr:from>
      <xdr:col>1</xdr:col>
      <xdr:colOff>134936</xdr:colOff>
      <xdr:row>22</xdr:row>
      <xdr:rowOff>66675</xdr:rowOff>
    </xdr:from>
    <xdr:to>
      <xdr:col>1</xdr:col>
      <xdr:colOff>792161</xdr:colOff>
      <xdr:row>24</xdr:row>
      <xdr:rowOff>209550</xdr:rowOff>
    </xdr:to>
    <xdr:pic>
      <xdr:nvPicPr>
        <xdr:cNvPr id="12" name="Picture 11">
          <a:extLst>
            <a:ext uri="{FF2B5EF4-FFF2-40B4-BE49-F238E27FC236}">
              <a16:creationId xmlns:a16="http://schemas.microsoft.com/office/drawing/2014/main" id="{95C87D61-F6BB-1EB5-793E-393EDDC28A4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63536" y="5057775"/>
          <a:ext cx="657225" cy="657225"/>
        </a:xfrm>
        <a:prstGeom prst="rect">
          <a:avLst/>
        </a:prstGeom>
      </xdr:spPr>
    </xdr:pic>
    <xdr:clientData/>
  </xdr:twoCellAnchor>
  <xdr:twoCellAnchor editAs="oneCell">
    <xdr:from>
      <xdr:col>1</xdr:col>
      <xdr:colOff>136523</xdr:colOff>
      <xdr:row>26</xdr:row>
      <xdr:rowOff>73025</xdr:rowOff>
    </xdr:from>
    <xdr:to>
      <xdr:col>1</xdr:col>
      <xdr:colOff>784223</xdr:colOff>
      <xdr:row>28</xdr:row>
      <xdr:rowOff>206375</xdr:rowOff>
    </xdr:to>
    <xdr:pic>
      <xdr:nvPicPr>
        <xdr:cNvPr id="14" name="Picture 13">
          <a:extLst>
            <a:ext uri="{FF2B5EF4-FFF2-40B4-BE49-F238E27FC236}">
              <a16:creationId xmlns:a16="http://schemas.microsoft.com/office/drawing/2014/main" id="{61767C50-1E32-AAA6-5D87-714B0A03914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74648" y="6083300"/>
          <a:ext cx="647700" cy="647700"/>
        </a:xfrm>
        <a:prstGeom prst="rect">
          <a:avLst/>
        </a:prstGeom>
      </xdr:spPr>
    </xdr:pic>
    <xdr:clientData/>
  </xdr:twoCellAnchor>
  <xdr:twoCellAnchor editAs="oneCell">
    <xdr:from>
      <xdr:col>1</xdr:col>
      <xdr:colOff>144337</xdr:colOff>
      <xdr:row>30</xdr:row>
      <xdr:rowOff>209549</xdr:rowOff>
    </xdr:from>
    <xdr:to>
      <xdr:col>1</xdr:col>
      <xdr:colOff>773235</xdr:colOff>
      <xdr:row>33</xdr:row>
      <xdr:rowOff>63500</xdr:rowOff>
    </xdr:to>
    <xdr:pic>
      <xdr:nvPicPr>
        <xdr:cNvPr id="16" name="Picture 15">
          <a:extLst>
            <a:ext uri="{FF2B5EF4-FFF2-40B4-BE49-F238E27FC236}">
              <a16:creationId xmlns:a16="http://schemas.microsoft.com/office/drawing/2014/main" id="{3E30E510-C5B1-1183-9A3B-30081991E6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2462" y="7248524"/>
          <a:ext cx="625723" cy="6286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1</xdr:row>
      <xdr:rowOff>0</xdr:rowOff>
    </xdr:from>
    <xdr:ext cx="412715" cy="507488"/>
    <xdr:pic>
      <xdr:nvPicPr>
        <xdr:cNvPr id="3" name="Picture 2">
          <a:extLst>
            <a:ext uri="{FF2B5EF4-FFF2-40B4-BE49-F238E27FC236}">
              <a16:creationId xmlns:a16="http://schemas.microsoft.com/office/drawing/2014/main" id="{2D528F38-8390-4677-B163-DE861E3D09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61925"/>
          <a:ext cx="412715" cy="697988"/>
        </a:xfrm>
        <a:prstGeom prst="rect">
          <a:avLst/>
        </a:prstGeom>
      </xdr:spPr>
    </xdr:pic>
    <xdr:clientData/>
  </xdr:oneCellAnchor>
  <xdr:twoCellAnchor>
    <xdr:from>
      <xdr:col>5</xdr:col>
      <xdr:colOff>3600450</xdr:colOff>
      <xdr:row>2</xdr:row>
      <xdr:rowOff>38100</xdr:rowOff>
    </xdr:from>
    <xdr:to>
      <xdr:col>6</xdr:col>
      <xdr:colOff>3167</xdr:colOff>
      <xdr:row>3</xdr:row>
      <xdr:rowOff>19050</xdr:rowOff>
    </xdr:to>
    <xdr:sp macro="" textlink="">
      <xdr:nvSpPr>
        <xdr:cNvPr id="4" name="TextBox 4">
          <a:hlinkClick xmlns:r="http://schemas.openxmlformats.org/officeDocument/2006/relationships" r:id="rId2"/>
          <a:extLst>
            <a:ext uri="{FF2B5EF4-FFF2-40B4-BE49-F238E27FC236}">
              <a16:creationId xmlns:a16="http://schemas.microsoft.com/office/drawing/2014/main" id="{D29092C9-8DD2-4ABA-B2AE-49469C5172B8}"/>
            </a:ext>
          </a:extLst>
        </xdr:cNvPr>
        <xdr:cNvSpPr txBox="1"/>
      </xdr:nvSpPr>
      <xdr:spPr>
        <a:xfrm flipH="1">
          <a:off x="10229850" y="361950"/>
          <a:ext cx="650867" cy="142875"/>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C463FF77-279D-356E-596A-1BED2C275DFC}"/>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X3A0T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8613ACA2-D0FE-6038-75BF-2D81D2BA6EAA}"/>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X29A0T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6" name="TextBox 5">
          <a:extLst>
            <a:ext uri="{FF2B5EF4-FFF2-40B4-BE49-F238E27FC236}">
              <a16:creationId xmlns:a16="http://schemas.microsoft.com/office/drawing/2014/main" id="{26EDB6BE-E568-6973-0EDE-272B6560E871}"/>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X29A0T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200007</xdr:colOff>
      <xdr:row>4</xdr:row>
      <xdr:rowOff>12188</xdr:rowOff>
    </xdr:to>
    <xdr:pic>
      <xdr:nvPicPr>
        <xdr:cNvPr id="6" name="Picture 5">
          <a:extLst>
            <a:ext uri="{FF2B5EF4-FFF2-40B4-BE49-F238E27FC236}">
              <a16:creationId xmlns:a16="http://schemas.microsoft.com/office/drawing/2014/main" id="{7AA12005-DC9A-4EF0-9B91-F2AB2F7AE0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 y="161925"/>
          <a:ext cx="412715" cy="497963"/>
        </a:xfrm>
        <a:prstGeom prst="rect">
          <a:avLst/>
        </a:prstGeom>
      </xdr:spPr>
    </xdr:pic>
    <xdr:clientData/>
  </xdr:twoCellAnchor>
  <xdr:twoCellAnchor>
    <xdr:from>
      <xdr:col>0</xdr:col>
      <xdr:colOff>1587</xdr:colOff>
      <xdr:row>0</xdr:row>
      <xdr:rowOff>-16371</xdr:rowOff>
    </xdr:from>
    <xdr:to>
      <xdr:col>0</xdr:col>
      <xdr:colOff>33337</xdr:colOff>
      <xdr:row>0</xdr:row>
      <xdr:rowOff>86221</xdr:rowOff>
    </xdr:to>
    <xdr:sp macro="" textlink="">
      <xdr:nvSpPr>
        <xdr:cNvPr id="2" name="TextBox 1">
          <a:extLst>
            <a:ext uri="{FF2B5EF4-FFF2-40B4-BE49-F238E27FC236}">
              <a16:creationId xmlns:a16="http://schemas.microsoft.com/office/drawing/2014/main" id="{814C6DD4-CF59-8D54-45A4-E444494CA212}"/>
            </a:ext>
          </a:extLst>
        </xdr:cNvPr>
        <xdr:cNvSpPr txBox="1"/>
      </xdr:nvSpPr>
      <xdr:spPr>
        <a:xfrm>
          <a:off x="3174"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X1A0T</a:t>
          </a:r>
        </a:p>
      </xdr:txBody>
    </xdr:sp>
    <xdr:clientData/>
  </xdr:twoCellAnchor>
  <xdr:twoCellAnchor>
    <xdr:from>
      <xdr:col>1</xdr:col>
      <xdr:colOff>4229100</xdr:colOff>
      <xdr:row>2</xdr:row>
      <xdr:rowOff>36740</xdr:rowOff>
    </xdr:from>
    <xdr:to>
      <xdr:col>2</xdr:col>
      <xdr:colOff>1024</xdr:colOff>
      <xdr:row>3</xdr:row>
      <xdr:rowOff>19050</xdr:rowOff>
    </xdr:to>
    <xdr:sp macro="" textlink="">
      <xdr:nvSpPr>
        <xdr:cNvPr id="4" name="TextBox 3">
          <a:hlinkClick xmlns:r="http://schemas.openxmlformats.org/officeDocument/2006/relationships" r:id="rId2"/>
          <a:extLst>
            <a:ext uri="{FF2B5EF4-FFF2-40B4-BE49-F238E27FC236}">
              <a16:creationId xmlns:a16="http://schemas.microsoft.com/office/drawing/2014/main" id="{45E028C2-E221-48E9-83D0-48DF0F8464E0}"/>
            </a:ext>
          </a:extLst>
        </xdr:cNvPr>
        <xdr:cNvSpPr txBox="1"/>
      </xdr:nvSpPr>
      <xdr:spPr>
        <a:xfrm flipH="1">
          <a:off x="8705850" y="360590"/>
          <a:ext cx="725948" cy="144235"/>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1587</xdr:colOff>
      <xdr:row>0</xdr:row>
      <xdr:rowOff>-16371</xdr:rowOff>
    </xdr:from>
    <xdr:to>
      <xdr:col>0</xdr:col>
      <xdr:colOff>33337</xdr:colOff>
      <xdr:row>0</xdr:row>
      <xdr:rowOff>86221</xdr:rowOff>
    </xdr:to>
    <xdr:sp macro="" textlink="">
      <xdr:nvSpPr>
        <xdr:cNvPr id="3" name="TextBox 2">
          <a:extLst>
            <a:ext uri="{FF2B5EF4-FFF2-40B4-BE49-F238E27FC236}">
              <a16:creationId xmlns:a16="http://schemas.microsoft.com/office/drawing/2014/main" id="{E7FBCC81-F0E8-C2BF-0A28-87AACAEB9DFA}"/>
            </a:ext>
          </a:extLst>
        </xdr:cNvPr>
        <xdr:cNvSpPr txBox="1"/>
      </xdr:nvSpPr>
      <xdr:spPr>
        <a:xfrm>
          <a:off x="3174"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X3A0T</a:t>
          </a:r>
        </a:p>
      </xdr:txBody>
    </xdr:sp>
    <xdr:clientData/>
  </xdr:twoCellAnchor>
  <xdr:twoCellAnchor>
    <xdr:from>
      <xdr:col>0</xdr:col>
      <xdr:colOff>1587</xdr:colOff>
      <xdr:row>0</xdr:row>
      <xdr:rowOff>-16371</xdr:rowOff>
    </xdr:from>
    <xdr:to>
      <xdr:col>0</xdr:col>
      <xdr:colOff>33337</xdr:colOff>
      <xdr:row>0</xdr:row>
      <xdr:rowOff>86221</xdr:rowOff>
    </xdr:to>
    <xdr:sp macro="" textlink="">
      <xdr:nvSpPr>
        <xdr:cNvPr id="5" name="TextBox 4">
          <a:extLst>
            <a:ext uri="{FF2B5EF4-FFF2-40B4-BE49-F238E27FC236}">
              <a16:creationId xmlns:a16="http://schemas.microsoft.com/office/drawing/2014/main" id="{317BBDB2-3378-653C-0C11-2C2404CDE0C7}"/>
            </a:ext>
          </a:extLst>
        </xdr:cNvPr>
        <xdr:cNvSpPr txBox="1"/>
      </xdr:nvSpPr>
      <xdr:spPr>
        <a:xfrm>
          <a:off x="3174"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X3A0T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409540</xdr:colOff>
      <xdr:row>3</xdr:row>
      <xdr:rowOff>174113</xdr:rowOff>
    </xdr:to>
    <xdr:pic>
      <xdr:nvPicPr>
        <xdr:cNvPr id="4" name="Picture 3">
          <a:extLst>
            <a:ext uri="{FF2B5EF4-FFF2-40B4-BE49-F238E27FC236}">
              <a16:creationId xmlns:a16="http://schemas.microsoft.com/office/drawing/2014/main" id="{E3A82155-B1CD-F444-B427-A90F10ED08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2</xdr:col>
      <xdr:colOff>2886075</xdr:colOff>
      <xdr:row>2</xdr:row>
      <xdr:rowOff>38100</xdr:rowOff>
    </xdr:from>
    <xdr:to>
      <xdr:col>2</xdr:col>
      <xdr:colOff>3594097</xdr:colOff>
      <xdr:row>3</xdr:row>
      <xdr:rowOff>38101</xdr:rowOff>
    </xdr:to>
    <xdr:sp macro="" textlink="">
      <xdr:nvSpPr>
        <xdr:cNvPr id="6" name="TextBox 5">
          <a:hlinkClick xmlns:r="http://schemas.openxmlformats.org/officeDocument/2006/relationships" r:id="rId2"/>
          <a:extLst>
            <a:ext uri="{FF2B5EF4-FFF2-40B4-BE49-F238E27FC236}">
              <a16:creationId xmlns:a16="http://schemas.microsoft.com/office/drawing/2014/main" id="{481BEDCB-50CD-469F-A414-10F8DCF3C125}"/>
            </a:ext>
          </a:extLst>
        </xdr:cNvPr>
        <xdr:cNvSpPr txBox="1"/>
      </xdr:nvSpPr>
      <xdr:spPr>
        <a:xfrm flipH="1">
          <a:off x="5286375" y="361950"/>
          <a:ext cx="708022" cy="161926"/>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174113</xdr:rowOff>
    </xdr:to>
    <xdr:pic>
      <xdr:nvPicPr>
        <xdr:cNvPr id="2" name="Picture 1">
          <a:extLst>
            <a:ext uri="{FF2B5EF4-FFF2-40B4-BE49-F238E27FC236}">
              <a16:creationId xmlns:a16="http://schemas.microsoft.com/office/drawing/2014/main" id="{9570080F-A44A-456A-AE02-987BD2B9A6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61925"/>
          <a:ext cx="409540" cy="494788"/>
        </a:xfrm>
        <a:prstGeom prst="rect">
          <a:avLst/>
        </a:prstGeom>
      </xdr:spPr>
    </xdr:pic>
    <xdr:clientData/>
  </xdr:twoCellAnchor>
  <xdr:twoCellAnchor>
    <xdr:from>
      <xdr:col>9</xdr:col>
      <xdr:colOff>57150</xdr:colOff>
      <xdr:row>2</xdr:row>
      <xdr:rowOff>25400</xdr:rowOff>
    </xdr:from>
    <xdr:to>
      <xdr:col>9</xdr:col>
      <xdr:colOff>809623</xdr:colOff>
      <xdr:row>3</xdr:row>
      <xdr:rowOff>46568</xdr:rowOff>
    </xdr:to>
    <xdr:sp macro="" textlink="">
      <xdr:nvSpPr>
        <xdr:cNvPr id="6" name="TextBox 2">
          <a:hlinkClick xmlns:r="http://schemas.openxmlformats.org/officeDocument/2006/relationships" r:id="rId2"/>
          <a:extLst>
            <a:ext uri="{FF2B5EF4-FFF2-40B4-BE49-F238E27FC236}">
              <a16:creationId xmlns:a16="http://schemas.microsoft.com/office/drawing/2014/main" id="{DA0FB348-C4DB-41E5-BAAC-5E936A0DEEB7}"/>
            </a:ext>
          </a:extLst>
        </xdr:cNvPr>
        <xdr:cNvSpPr txBox="1"/>
      </xdr:nvSpPr>
      <xdr:spPr>
        <a:xfrm flipH="1">
          <a:off x="10944225" y="349250"/>
          <a:ext cx="752473" cy="183093"/>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2B53D1CA-7053-4516-93E5-7B7751F89673}"/>
            </a:ext>
          </a:extLst>
        </xdr:cNvPr>
        <xdr:cNvSpPr txBox="1"/>
      </xdr:nvSpPr>
      <xdr:spPr>
        <a:xfrm>
          <a:off x="6350" y="-16371"/>
          <a:ext cx="57150" cy="99417"/>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X6A0T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54A27A33-37EA-F8DE-53F5-98484F02721C}"/>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X6A0T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EF49FF85-B51C-C1AB-38AA-E4D3BDB9A83D}"/>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X5A0T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168821</xdr:rowOff>
    </xdr:to>
    <xdr:pic>
      <xdr:nvPicPr>
        <xdr:cNvPr id="2" name="Picture 1">
          <a:extLst>
            <a:ext uri="{FF2B5EF4-FFF2-40B4-BE49-F238E27FC236}">
              <a16:creationId xmlns:a16="http://schemas.microsoft.com/office/drawing/2014/main" id="{15BE613F-B671-48AA-B27B-85BB821172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61925"/>
          <a:ext cx="409540" cy="483146"/>
        </a:xfrm>
        <a:prstGeom prst="rect">
          <a:avLst/>
        </a:prstGeom>
      </xdr:spPr>
    </xdr:pic>
    <xdr:clientData/>
  </xdr:twoCellAnchor>
  <xdr:twoCellAnchor>
    <xdr:from>
      <xdr:col>13</xdr:col>
      <xdr:colOff>148318</xdr:colOff>
      <xdr:row>2</xdr:row>
      <xdr:rowOff>93889</xdr:rowOff>
    </xdr:from>
    <xdr:to>
      <xdr:col>13</xdr:col>
      <xdr:colOff>846816</xdr:colOff>
      <xdr:row>3</xdr:row>
      <xdr:rowOff>118232</xdr:rowOff>
    </xdr:to>
    <xdr:sp macro="" textlink="">
      <xdr:nvSpPr>
        <xdr:cNvPr id="8" name="TextBox 2">
          <a:hlinkClick xmlns:r="http://schemas.openxmlformats.org/officeDocument/2006/relationships" r:id="rId2"/>
          <a:extLst>
            <a:ext uri="{FF2B5EF4-FFF2-40B4-BE49-F238E27FC236}">
              <a16:creationId xmlns:a16="http://schemas.microsoft.com/office/drawing/2014/main" id="{E3E97C85-9514-4DD7-8046-35D368A2E404}"/>
            </a:ext>
          </a:extLst>
        </xdr:cNvPr>
        <xdr:cNvSpPr txBox="1"/>
      </xdr:nvSpPr>
      <xdr:spPr>
        <a:xfrm flipH="1">
          <a:off x="14585497" y="420460"/>
          <a:ext cx="698498" cy="187629"/>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11F60325-96CB-4858-8B80-B9688CC96321}"/>
            </a:ext>
          </a:extLst>
        </xdr:cNvPr>
        <xdr:cNvSpPr txBox="1"/>
      </xdr:nvSpPr>
      <xdr:spPr>
        <a:xfrm>
          <a:off x="6350" y="-16371"/>
          <a:ext cx="57150" cy="99417"/>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X7A0T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7EB5890E-E7C9-2262-151A-139C22448EAD}"/>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X7A0T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C4414B2B-81C4-7D90-3530-14467F33AE25}"/>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X6A0T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168821</xdr:rowOff>
    </xdr:to>
    <xdr:pic>
      <xdr:nvPicPr>
        <xdr:cNvPr id="2" name="Picture 1">
          <a:extLst>
            <a:ext uri="{FF2B5EF4-FFF2-40B4-BE49-F238E27FC236}">
              <a16:creationId xmlns:a16="http://schemas.microsoft.com/office/drawing/2014/main" id="{EE5B7500-BA98-462C-8156-F25C8E668F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61925"/>
          <a:ext cx="415890" cy="492671"/>
        </a:xfrm>
        <a:prstGeom prst="rect">
          <a:avLst/>
        </a:prstGeom>
      </xdr:spPr>
    </xdr:pic>
    <xdr:clientData/>
  </xdr:twoCellAnchor>
  <xdr:twoCellAnchor>
    <xdr:from>
      <xdr:col>17</xdr:col>
      <xdr:colOff>127289</xdr:colOff>
      <xdr:row>2</xdr:row>
      <xdr:rowOff>66675</xdr:rowOff>
    </xdr:from>
    <xdr:to>
      <xdr:col>17</xdr:col>
      <xdr:colOff>825787</xdr:colOff>
      <xdr:row>3</xdr:row>
      <xdr:rowOff>91018</xdr:rowOff>
    </xdr:to>
    <xdr:sp macro="" textlink="">
      <xdr:nvSpPr>
        <xdr:cNvPr id="6" name="TextBox 2">
          <a:hlinkClick xmlns:r="http://schemas.openxmlformats.org/officeDocument/2006/relationships" r:id="rId2"/>
          <a:extLst>
            <a:ext uri="{FF2B5EF4-FFF2-40B4-BE49-F238E27FC236}">
              <a16:creationId xmlns:a16="http://schemas.microsoft.com/office/drawing/2014/main" id="{B2DC4118-3F96-4292-8D96-304AFAD1C8A6}"/>
            </a:ext>
          </a:extLst>
        </xdr:cNvPr>
        <xdr:cNvSpPr txBox="1"/>
      </xdr:nvSpPr>
      <xdr:spPr>
        <a:xfrm flipH="1">
          <a:off x="16562244" y="378402"/>
          <a:ext cx="698498" cy="180207"/>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editAs="oneCell">
    <xdr:from>
      <xdr:col>8</xdr:col>
      <xdr:colOff>161924</xdr:colOff>
      <xdr:row>54</xdr:row>
      <xdr:rowOff>314324</xdr:rowOff>
    </xdr:from>
    <xdr:to>
      <xdr:col>9</xdr:col>
      <xdr:colOff>788860</xdr:colOff>
      <xdr:row>56</xdr:row>
      <xdr:rowOff>76200</xdr:rowOff>
    </xdr:to>
    <xdr:pic>
      <xdr:nvPicPr>
        <xdr:cNvPr id="4" name="Picture 4">
          <a:extLst>
            <a:ext uri="{FF2B5EF4-FFF2-40B4-BE49-F238E27FC236}">
              <a16:creationId xmlns:a16="http://schemas.microsoft.com/office/drawing/2014/main" id="{78757C54-1757-4298-8901-DEA9ABB05E4C}"/>
            </a:ext>
          </a:extLst>
        </xdr:cNvPr>
        <xdr:cNvPicPr>
          <a:picLocks noChangeAspect="1"/>
        </xdr:cNvPicPr>
      </xdr:nvPicPr>
      <xdr:blipFill>
        <a:blip xmlns:r="http://schemas.openxmlformats.org/officeDocument/2006/relationships" r:embed="rId3"/>
        <a:stretch>
          <a:fillRect/>
        </a:stretch>
      </xdr:blipFill>
      <xdr:spPr>
        <a:xfrm>
          <a:off x="8572499" y="11391899"/>
          <a:ext cx="1531811" cy="523876"/>
        </a:xfrm>
        <a:prstGeom prst="rect">
          <a:avLst/>
        </a:prstGeom>
      </xdr:spPr>
    </xdr:pic>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7DC8A17C-FE21-4417-B59F-B5BA950C12D3}"/>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X7A0T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E648166F-501D-01A0-3106-A4293FC2CDD4}"/>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X8A0T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7" name="TextBox 6">
          <a:extLst>
            <a:ext uri="{FF2B5EF4-FFF2-40B4-BE49-F238E27FC236}">
              <a16:creationId xmlns:a16="http://schemas.microsoft.com/office/drawing/2014/main" id="{7302C102-318C-31C6-ED3A-73EFE5416934}"/>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X7A0T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174113</xdr:rowOff>
    </xdr:to>
    <xdr:pic>
      <xdr:nvPicPr>
        <xdr:cNvPr id="4" name="Picture 3">
          <a:extLst>
            <a:ext uri="{FF2B5EF4-FFF2-40B4-BE49-F238E27FC236}">
              <a16:creationId xmlns:a16="http://schemas.microsoft.com/office/drawing/2014/main" id="{A9DCE540-0CCE-8C4F-93D5-72CF0DFE42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2</xdr:col>
      <xdr:colOff>3086100</xdr:colOff>
      <xdr:row>2</xdr:row>
      <xdr:rowOff>57150</xdr:rowOff>
    </xdr:from>
    <xdr:to>
      <xdr:col>3</xdr:col>
      <xdr:colOff>3173</xdr:colOff>
      <xdr:row>3</xdr:row>
      <xdr:rowOff>38100</xdr:rowOff>
    </xdr:to>
    <xdr:sp macro="" textlink="">
      <xdr:nvSpPr>
        <xdr:cNvPr id="3" name="TextBox 5">
          <a:hlinkClick xmlns:r="http://schemas.openxmlformats.org/officeDocument/2006/relationships" r:id="rId2"/>
          <a:extLst>
            <a:ext uri="{FF2B5EF4-FFF2-40B4-BE49-F238E27FC236}">
              <a16:creationId xmlns:a16="http://schemas.microsoft.com/office/drawing/2014/main" id="{43D3879D-B665-466D-B337-53130936FD8C}"/>
            </a:ext>
          </a:extLst>
        </xdr:cNvPr>
        <xdr:cNvSpPr txBox="1"/>
      </xdr:nvSpPr>
      <xdr:spPr>
        <a:xfrm flipH="1">
          <a:off x="5629275" y="381000"/>
          <a:ext cx="622298" cy="142875"/>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Kath O'Connell" id="{C5BB3E7E-E454-43CA-942D-C2ED666603A0}" userId="Kath O'Connell" providerId="None"/>
</personList>
</file>

<file path=xl/theme/theme1.xml><?xml version="1.0" encoding="utf-8"?>
<a:theme xmlns:a="http://schemas.openxmlformats.org/drawingml/2006/main" name="VODAFONE">
  <a:themeElements>
    <a:clrScheme name="South32">
      <a:dk1>
        <a:sysClr val="windowText" lastClr="000000"/>
      </a:dk1>
      <a:lt1>
        <a:sysClr val="window" lastClr="FFFFFF"/>
      </a:lt1>
      <a:dk2>
        <a:srgbClr val="4A4D4E"/>
      </a:dk2>
      <a:lt2>
        <a:srgbClr val="F2F2F2"/>
      </a:lt2>
      <a:accent1>
        <a:srgbClr val="304242"/>
      </a:accent1>
      <a:accent2>
        <a:srgbClr val="FFF20F"/>
      </a:accent2>
      <a:accent3>
        <a:srgbClr val="877B77"/>
      </a:accent3>
      <a:accent4>
        <a:srgbClr val="AD64A8"/>
      </a:accent4>
      <a:accent5>
        <a:srgbClr val="668CC8"/>
      </a:accent5>
      <a:accent6>
        <a:srgbClr val="009457"/>
      </a:accent6>
      <a:hlink>
        <a:srgbClr val="000000"/>
      </a:hlink>
      <a:folHlink>
        <a:srgbClr val="000000"/>
      </a:folHlink>
    </a:clrScheme>
    <a:fontScheme name="Custom 2">
      <a:majorFont>
        <a:latin typeface="Vodafone Rg"/>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accent2"/>
        </a:solidFill>
        <a:ln w="9525" cmpd="sng">
          <a:noFill/>
        </a:ln>
        <a:effectLst>
          <a:outerShdw blurRad="63500" sx="102000" sy="102000" algn="ctr" rotWithShape="0">
            <a:prstClr val="black">
              <a:alpha val="40000"/>
            </a:prstClr>
          </a:outerShdw>
        </a:effectLst>
      </a:spPr>
      <a:bodyPr vertOverflow="clip" horzOverflow="clip" wrap="square" rtlCol="0" anchor="ctr"/>
      <a:lstStyle>
        <a:defPPr marL="0" marR="0" indent="0" algn="ctr" defTabSz="914400" eaLnBrk="1" fontAlgn="auto" latinLnBrk="0" hangingPunct="1">
          <a:lnSpc>
            <a:spcPct val="100000"/>
          </a:lnSpc>
          <a:spcBef>
            <a:spcPts val="0"/>
          </a:spcBef>
          <a:spcAft>
            <a:spcPts val="0"/>
          </a:spcAft>
          <a:buClrTx/>
          <a:buSzTx/>
          <a:buFontTx/>
          <a:buNone/>
          <a:tabLst/>
          <a:defRPr sz="700" b="1" i="0" baseline="0">
            <a:solidFill>
              <a:schemeClr val="accent1"/>
            </a:solidFill>
            <a:effectLst/>
            <a:latin typeface="+mn-lt"/>
            <a:ea typeface="+mn-ea"/>
            <a:cs typeface="+mn-cs"/>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14" dT="2024-06-20T07:59:29.90" personId="{C5BB3E7E-E454-43CA-942D-C2ED666603A0}" id="{1A80E815-A96E-4C9C-834E-7F413511F7FE}">
    <text>Check the width of the heading rows and align</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13l2];/" TargetMode="External"/><Relationship Id="rId1" Type="http://schemas.openxmlformats.org/officeDocument/2006/relationships/hyperlink" Target="http://[s13l1];/"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17l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21l1];/" TargetMode="External"/><Relationship Id="rId1" Type="http://schemas.openxmlformats.org/officeDocument/2006/relationships/hyperlink" Target="http://[s21l0];/" TargetMode="Externa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3" Type="http://schemas.openxmlformats.org/officeDocument/2006/relationships/hyperlink" Target="https://www.south32.net/sustainability/sustainability-approach/tailings" TargetMode="External"/><Relationship Id="rId18" Type="http://schemas.openxmlformats.org/officeDocument/2006/relationships/hyperlink" Target="https://www.south32.net/sustainability/sustainability-approach/water-stewardship" TargetMode="External"/><Relationship Id="rId26" Type="http://schemas.openxmlformats.org/officeDocument/2006/relationships/hyperlink" Target="https://unglobalcompact.org/what-is-gc/participants/136830-SOUTH32-Limited" TargetMode="External"/><Relationship Id="rId3" Type="http://schemas.openxmlformats.org/officeDocument/2006/relationships/hyperlink" Target="https://www.south32.net/docs/default-source/corporate-governance/sustainability-policy-(2).pdf?sfvrsn=ec9be597_25" TargetMode="External"/><Relationship Id="rId21" Type="http://schemas.openxmlformats.org/officeDocument/2006/relationships/hyperlink" Target="https://www.south32.net/suppliers" TargetMode="External"/><Relationship Id="rId34" Type="http://schemas.openxmlformats.org/officeDocument/2006/relationships/printerSettings" Target="../printerSettings/printerSettings4.bin"/><Relationship Id="rId7" Type="http://schemas.openxmlformats.org/officeDocument/2006/relationships/hyperlink" Target="https://www.south32.net/investors/annual-reporting-suite" TargetMode="External"/><Relationship Id="rId12" Type="http://schemas.openxmlformats.org/officeDocument/2006/relationships/hyperlink" Target="https://www.south32.net/docs/default-source/all-financial-results/all-financial-results-reports-and-presentations/south32-report---wgea-2024.pdf?sfvrsn=5263d9d8_1" TargetMode="External"/><Relationship Id="rId17" Type="http://schemas.openxmlformats.org/officeDocument/2006/relationships/hyperlink" Target="https://www.south32.net/sustainability/sustainability-approach/human-rights" TargetMode="External"/><Relationship Id="rId25" Type="http://schemas.openxmlformats.org/officeDocument/2006/relationships/hyperlink" Target="https://www.south32.net/docs/default-source/general-library/indigenous-and-tribal-peoples-cultural-heritage/innovate-rap-2024-26.pdf?sfvrsn=eb2254ef_4" TargetMode="External"/><Relationship Id="rId33" Type="http://schemas.openxmlformats.org/officeDocument/2006/relationships/hyperlink" Target="https://www.south32.net/docs/default-source/general-library/corporate-governance/board/risk-and-audit-committee-terms-of-reference.pdf?sfvrsn=131f231d_1" TargetMode="External"/><Relationship Id="rId2" Type="http://schemas.openxmlformats.org/officeDocument/2006/relationships/hyperlink" Target="https://www.south32.net/docs/default-source/general-library/corporate-governance/2019/south32-speakupaddendum.pdf?sfvrsn=a4546047_3" TargetMode="External"/><Relationship Id="rId16" Type="http://schemas.openxmlformats.org/officeDocument/2006/relationships/hyperlink" Target="https://www.south32.net/sustainability/sustainability-approach/cultural-heritage" TargetMode="External"/><Relationship Id="rId20" Type="http://schemas.openxmlformats.org/officeDocument/2006/relationships/hyperlink" Target="https://www.south32.net/docs/default-source/general-library/corporate-governance/2018/inclusion-and-diversity-policy-english.pdf?sfvrsn=c7bc0519_14" TargetMode="External"/><Relationship Id="rId29" Type="http://schemas.openxmlformats.org/officeDocument/2006/relationships/hyperlink" Target="https://www.south32.net/docs/default-source/general-library/corporate-governance/board/remuneration-committee-terms-of-reference.pdf?sfvrsn=dbe96290_1" TargetMode="External"/><Relationship Id="rId1" Type="http://schemas.openxmlformats.org/officeDocument/2006/relationships/hyperlink" Target="https://www.south32.net/about-us/corporate-governance/code-of-business-conduct" TargetMode="External"/><Relationship Id="rId6" Type="http://schemas.openxmlformats.org/officeDocument/2006/relationships/hyperlink" Target="https://www.south32.net/investors/annual-reporting-suite" TargetMode="External"/><Relationship Id="rId11" Type="http://schemas.openxmlformats.org/officeDocument/2006/relationships/hyperlink" Target="https://www.south32.net/sustainability/environment/tailings" TargetMode="External"/><Relationship Id="rId24" Type="http://schemas.openxmlformats.org/officeDocument/2006/relationships/hyperlink" Target="https://www.south32.net/docs/default-source/general-library/corporate-governance/board/board-committee-processes-and-procedures.pdf?sfvrsn=239766c1_1" TargetMode="External"/><Relationship Id="rId32" Type="http://schemas.openxmlformats.org/officeDocument/2006/relationships/hyperlink" Target="https://www.south32.net/sustainability/sustainability-approach/people-and-culture" TargetMode="External"/><Relationship Id="rId5" Type="http://schemas.openxmlformats.org/officeDocument/2006/relationships/hyperlink" Target="https://www.south32.net/investors/annual-reporting-suite" TargetMode="External"/><Relationship Id="rId15" Type="http://schemas.openxmlformats.org/officeDocument/2006/relationships/hyperlink" Target="https://www.south32.net/sustainability/sustainability-approach/indigenous-traditional-tribal-peoples" TargetMode="External"/><Relationship Id="rId23" Type="http://schemas.openxmlformats.org/officeDocument/2006/relationships/hyperlink" Target="https://www.south32.net/docs/default-source/general-library/corporate-governance/board/nomination-and-governance-committee-terms-of-reference.pdf?sfvrsn=f7a087aa_1" TargetMode="External"/><Relationship Id="rId28" Type="http://schemas.openxmlformats.org/officeDocument/2006/relationships/hyperlink" Target="https://www.south32.net/docs/default-source/general-library/corporate-governance/2023/sustainability-committee.pdf?sfvrsn=20b514f1_6" TargetMode="External"/><Relationship Id="rId10" Type="http://schemas.openxmlformats.org/officeDocument/2006/relationships/hyperlink" Target="https://www.south32.net/sustainability/climate-change" TargetMode="External"/><Relationship Id="rId19" Type="http://schemas.openxmlformats.org/officeDocument/2006/relationships/hyperlink" Target="https://www.south32.net/investors/annual-reporting-suite" TargetMode="External"/><Relationship Id="rId31" Type="http://schemas.openxmlformats.org/officeDocument/2006/relationships/hyperlink" Target="https://www.south32.net/sustainability/sustainability-approach/closure" TargetMode="External"/><Relationship Id="rId4" Type="http://schemas.openxmlformats.org/officeDocument/2006/relationships/hyperlink" Target="https://www.south32.net/about-us/corporate-governance/anti-bribery-corruption" TargetMode="External"/><Relationship Id="rId9" Type="http://schemas.openxmlformats.org/officeDocument/2006/relationships/hyperlink" Target="http://www.south32.net/industryassociations" TargetMode="External"/><Relationship Id="rId14" Type="http://schemas.openxmlformats.org/officeDocument/2006/relationships/hyperlink" Target="https://www.south32.net/investors/annual-reporting-suite" TargetMode="External"/><Relationship Id="rId22" Type="http://schemas.openxmlformats.org/officeDocument/2006/relationships/hyperlink" Target="https://www.south32.net/docs/default-source/general-library/corporate-governance/policies/risk-management-policy-(english).pdf?sfvrsn=10658a52_1" TargetMode="External"/><Relationship Id="rId27" Type="http://schemas.openxmlformats.org/officeDocument/2006/relationships/hyperlink" Target="https://www.south32.net/docs/default-source/general-library/corporate-governance/board/board-charter.pdf?sfvrsn=c5385f8_1" TargetMode="External"/><Relationship Id="rId30" Type="http://schemas.openxmlformats.org/officeDocument/2006/relationships/hyperlink" Target="https://www.south32.net/sustainability/sustainability-approach/biodiversity-conservation" TargetMode="External"/><Relationship Id="rId35" Type="http://schemas.openxmlformats.org/officeDocument/2006/relationships/drawing" Target="../drawings/drawing4.xml"/><Relationship Id="rId8" Type="http://schemas.openxmlformats.org/officeDocument/2006/relationships/hyperlink" Target="https://www.south32.net/investors/annual-reporting-suite"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4l0];/"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9l2];/" TargetMode="External"/><Relationship Id="rId1" Type="http://schemas.openxmlformats.org/officeDocument/2006/relationships/hyperlink" Target="http://[s9l1];/"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sheetPr>
  <dimension ref="A1:Q63"/>
  <sheetViews>
    <sheetView showGridLines="0" tabSelected="1" zoomScale="90" zoomScaleNormal="90" zoomScaleSheetLayoutView="100" workbookViewId="0"/>
  </sheetViews>
  <sheetFormatPr defaultColWidth="0" defaultRowHeight="12.75" customHeight="1" zeroHeight="1"/>
  <cols>
    <col min="1" max="1" width="152.42578125" customWidth="1"/>
    <col min="2" max="12" width="9" hidden="1" customWidth="1"/>
    <col min="13" max="13" width="14" hidden="1" customWidth="1"/>
    <col min="14" max="14" width="66.85546875" hidden="1" customWidth="1"/>
    <col min="15" max="15" width="2.42578125" hidden="1" customWidth="1"/>
    <col min="16" max="16" width="9" hidden="1" customWidth="1"/>
    <col min="17" max="17" width="8.28515625" hidden="1" customWidth="1"/>
    <col min="18" max="16384" width="9" hidden="1"/>
  </cols>
  <sheetData>
    <row r="1" spans="1:16" ht="13.35" customHeight="1">
      <c r="A1" s="1"/>
      <c r="B1" s="1"/>
      <c r="C1" s="1"/>
      <c r="D1" s="1"/>
      <c r="E1" s="1"/>
      <c r="F1" s="1"/>
      <c r="G1" s="1"/>
      <c r="H1" s="1"/>
      <c r="I1" s="1"/>
      <c r="J1" s="1"/>
      <c r="K1" s="1"/>
      <c r="L1" s="1"/>
      <c r="M1" s="1"/>
      <c r="N1" s="1"/>
      <c r="O1" s="1"/>
    </row>
    <row r="2" spans="1:16">
      <c r="A2" s="1"/>
      <c r="B2" s="1569"/>
      <c r="C2" s="1569"/>
      <c r="D2" s="1569"/>
      <c r="E2" s="1569"/>
      <c r="F2" s="1569"/>
      <c r="G2" s="1569"/>
      <c r="H2" s="1569"/>
      <c r="I2" s="1569"/>
      <c r="J2" s="1569"/>
      <c r="K2" s="1569"/>
      <c r="L2" s="1569"/>
      <c r="M2" s="1569"/>
      <c r="N2" s="1569"/>
      <c r="O2" s="1569"/>
    </row>
    <row r="3" spans="1:16" ht="20.25">
      <c r="A3" s="1"/>
      <c r="B3" s="7"/>
      <c r="C3" s="1"/>
      <c r="D3" s="1"/>
      <c r="E3" s="1"/>
      <c r="F3" s="1"/>
      <c r="G3" s="1"/>
      <c r="H3" s="1"/>
      <c r="I3" s="1"/>
      <c r="J3" s="1"/>
      <c r="K3" s="1"/>
      <c r="L3" s="1"/>
      <c r="M3" s="1"/>
      <c r="N3" s="1"/>
      <c r="O3" s="1"/>
      <c r="P3" s="51"/>
    </row>
    <row r="4" spans="1:16">
      <c r="A4" s="1"/>
      <c r="B4" s="1"/>
      <c r="C4" s="1"/>
      <c r="D4" s="1"/>
      <c r="E4" s="1"/>
      <c r="F4" s="1"/>
      <c r="G4" s="1"/>
      <c r="H4" s="1"/>
      <c r="I4" s="1"/>
      <c r="J4" s="1"/>
      <c r="K4" s="1"/>
      <c r="L4" s="1"/>
      <c r="M4" s="1"/>
      <c r="N4" s="1"/>
      <c r="O4" s="1"/>
    </row>
    <row r="5" spans="1:16">
      <c r="A5" s="1"/>
      <c r="B5" s="1"/>
      <c r="C5" s="1"/>
      <c r="D5" s="1"/>
      <c r="E5" s="1"/>
      <c r="F5" s="1"/>
      <c r="G5" s="1"/>
      <c r="H5" s="1"/>
      <c r="I5" s="1"/>
      <c r="J5" s="1"/>
      <c r="K5" s="1"/>
      <c r="L5" s="1"/>
      <c r="M5" s="1"/>
      <c r="N5" s="1"/>
      <c r="O5" s="1"/>
    </row>
    <row r="6" spans="1:16">
      <c r="A6" s="1"/>
      <c r="B6" s="1"/>
      <c r="C6" s="1"/>
      <c r="D6" s="1"/>
      <c r="E6" s="1"/>
      <c r="F6" s="1"/>
      <c r="G6" s="1"/>
      <c r="H6" s="1"/>
      <c r="I6" s="1"/>
      <c r="J6" s="1"/>
      <c r="K6" s="1"/>
      <c r="L6" s="1"/>
      <c r="M6" s="1570"/>
      <c r="N6" s="1570"/>
      <c r="O6" s="1"/>
    </row>
    <row r="7" spans="1:16">
      <c r="A7" s="1"/>
      <c r="B7" s="1"/>
      <c r="C7" s="1"/>
      <c r="D7" s="1"/>
      <c r="E7" s="1"/>
      <c r="F7" s="1"/>
      <c r="G7" s="1"/>
      <c r="H7" s="1"/>
      <c r="I7" s="1"/>
      <c r="J7" s="1"/>
      <c r="K7" s="1"/>
      <c r="L7" s="1"/>
      <c r="M7" s="296"/>
      <c r="N7" s="49"/>
      <c r="O7" s="1"/>
    </row>
    <row r="8" spans="1:16">
      <c r="A8" s="1"/>
      <c r="B8" s="1"/>
      <c r="C8" s="1"/>
      <c r="D8" s="1"/>
      <c r="E8" s="1"/>
      <c r="F8" s="1"/>
      <c r="G8" s="1"/>
      <c r="H8" s="1"/>
      <c r="I8" s="1"/>
      <c r="J8" s="1"/>
      <c r="K8" s="1"/>
      <c r="L8" s="1"/>
      <c r="M8" s="189"/>
      <c r="N8" s="49"/>
      <c r="O8" s="1"/>
    </row>
    <row r="9" spans="1:16" ht="20.25">
      <c r="A9" s="1"/>
      <c r="B9" s="7"/>
      <c r="C9" s="1"/>
      <c r="D9" s="1"/>
      <c r="E9" s="1"/>
      <c r="F9" s="1"/>
      <c r="G9" s="1"/>
      <c r="H9" s="1"/>
      <c r="I9" s="1"/>
      <c r="J9" s="1"/>
      <c r="K9" s="1"/>
      <c r="L9" s="1"/>
      <c r="M9" s="295"/>
      <c r="N9" s="49"/>
      <c r="O9" s="1"/>
    </row>
    <row r="10" spans="1:16">
      <c r="A10" s="1"/>
      <c r="B10" s="1"/>
      <c r="C10" s="1"/>
      <c r="D10" s="1"/>
      <c r="E10" s="1"/>
      <c r="F10" s="1"/>
      <c r="G10" s="1"/>
      <c r="H10" s="1"/>
      <c r="I10" s="1"/>
      <c r="J10" s="1"/>
      <c r="K10" s="1"/>
      <c r="L10" s="1"/>
      <c r="M10" s="1"/>
      <c r="N10" s="1"/>
      <c r="O10" s="1"/>
    </row>
    <row r="11" spans="1:16">
      <c r="A11" s="1"/>
      <c r="B11" s="1"/>
      <c r="C11" s="1"/>
      <c r="D11" s="1"/>
      <c r="E11" s="1"/>
      <c r="F11" s="1"/>
      <c r="G11" s="1"/>
      <c r="H11" s="1"/>
      <c r="I11" s="1"/>
      <c r="J11" s="1"/>
      <c r="K11" s="1"/>
      <c r="L11" s="1"/>
      <c r="M11" s="1"/>
      <c r="N11" s="1"/>
      <c r="O11" s="1"/>
    </row>
    <row r="12" spans="1:16" ht="20.25">
      <c r="A12" s="1"/>
      <c r="B12" s="7"/>
      <c r="C12" s="1"/>
      <c r="D12" s="1"/>
      <c r="E12" s="1"/>
      <c r="F12" s="1"/>
      <c r="G12" s="1"/>
      <c r="H12" s="1"/>
      <c r="I12" s="1"/>
      <c r="J12" s="1"/>
      <c r="K12" s="1"/>
      <c r="L12" s="1"/>
      <c r="M12" s="1"/>
      <c r="N12" s="1"/>
      <c r="O12" s="1"/>
    </row>
    <row r="13" spans="1:16">
      <c r="A13" s="1"/>
      <c r="B13" s="1"/>
      <c r="C13" s="1"/>
      <c r="D13" s="1"/>
      <c r="E13" s="1"/>
      <c r="F13" s="1"/>
      <c r="G13" s="1"/>
      <c r="H13" s="1"/>
      <c r="I13" s="1"/>
      <c r="J13" s="1"/>
      <c r="K13" s="1"/>
      <c r="L13" s="1"/>
      <c r="M13" s="1"/>
      <c r="N13" s="1"/>
      <c r="O13" s="1"/>
    </row>
    <row r="14" spans="1:16">
      <c r="A14" s="1"/>
      <c r="B14" s="1"/>
      <c r="C14" s="1"/>
      <c r="D14" s="1"/>
      <c r="E14" s="1"/>
      <c r="F14" s="1"/>
      <c r="G14" s="1"/>
      <c r="H14" s="1"/>
      <c r="I14" s="1"/>
      <c r="J14" s="1"/>
      <c r="K14" s="1"/>
      <c r="L14" s="1"/>
      <c r="M14" s="1"/>
      <c r="N14" s="1"/>
      <c r="O14" s="1"/>
    </row>
    <row r="15" spans="1:16">
      <c r="A15" s="1"/>
      <c r="B15" s="1"/>
      <c r="C15" s="1"/>
      <c r="D15" s="1"/>
      <c r="E15" s="1"/>
      <c r="F15" s="1"/>
      <c r="G15" s="1"/>
      <c r="H15" s="1"/>
      <c r="I15" s="1"/>
      <c r="J15" s="1"/>
      <c r="K15" s="1"/>
      <c r="L15" s="1"/>
      <c r="M15" s="1"/>
      <c r="N15" s="1"/>
      <c r="O15" s="1"/>
    </row>
    <row r="16" spans="1:16">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
      <c r="C25" s="1"/>
      <c r="D25" s="1"/>
      <c r="E25" s="1"/>
      <c r="F25" s="1"/>
      <c r="G25" s="1"/>
      <c r="H25" s="1"/>
      <c r="I25" s="1"/>
      <c r="J25" s="1"/>
      <c r="K25" s="1"/>
      <c r="L25" s="1"/>
      <c r="M25" s="1"/>
      <c r="N25" s="1"/>
      <c r="O25" s="1"/>
    </row>
    <row r="26" spans="1:15">
      <c r="A26" s="1"/>
      <c r="B26" s="1"/>
      <c r="C26" s="1"/>
      <c r="D26" s="1"/>
      <c r="E26" s="1"/>
      <c r="F26" s="1"/>
      <c r="G26" s="1"/>
      <c r="H26" s="1"/>
      <c r="I26" s="1"/>
      <c r="J26" s="1"/>
      <c r="K26" s="1"/>
      <c r="L26" s="1"/>
      <c r="M26" s="1"/>
      <c r="N26" s="1"/>
      <c r="O26" s="1"/>
    </row>
    <row r="27" spans="1:15">
      <c r="A27" s="1"/>
      <c r="B27" s="1"/>
      <c r="C27" s="1"/>
      <c r="D27" s="1"/>
      <c r="E27" s="1"/>
      <c r="F27" s="1"/>
      <c r="G27" s="1"/>
      <c r="H27" s="1"/>
      <c r="I27" s="1"/>
      <c r="J27" s="1"/>
      <c r="K27" s="1"/>
      <c r="L27" s="1"/>
      <c r="M27" s="1"/>
      <c r="N27" s="1"/>
      <c r="O27" s="1"/>
    </row>
    <row r="28" spans="1:15" ht="20.25">
      <c r="A28" s="1"/>
      <c r="B28" s="11"/>
      <c r="C28" s="1"/>
      <c r="D28" s="1"/>
      <c r="E28" s="1"/>
      <c r="F28" s="1"/>
      <c r="G28" s="1"/>
      <c r="H28" s="1"/>
      <c r="I28" s="1"/>
      <c r="J28" s="1"/>
      <c r="K28" s="1"/>
      <c r="L28" s="1"/>
      <c r="M28" s="1"/>
      <c r="N28" s="1"/>
      <c r="O28" s="1"/>
    </row>
    <row r="29" spans="1:15" ht="20.25">
      <c r="A29" s="1"/>
      <c r="B29" s="11"/>
      <c r="C29" s="1"/>
      <c r="D29" s="1"/>
      <c r="E29" s="1"/>
      <c r="F29" s="1"/>
      <c r="G29" s="1"/>
      <c r="H29" s="1"/>
      <c r="I29" s="1"/>
      <c r="J29" s="1"/>
      <c r="K29" s="1"/>
      <c r="L29" s="1"/>
      <c r="M29" s="1"/>
      <c r="N29" s="1"/>
      <c r="O29" s="1"/>
    </row>
    <row r="30" spans="1:15">
      <c r="A30" s="1"/>
      <c r="B30" s="1"/>
      <c r="C30" s="1"/>
      <c r="D30" s="1"/>
      <c r="E30" s="1"/>
      <c r="F30" s="1"/>
      <c r="G30" s="1"/>
      <c r="H30" s="1"/>
      <c r="I30" s="1"/>
      <c r="J30" s="1"/>
      <c r="K30" s="1"/>
      <c r="L30" s="1"/>
      <c r="M30" s="1"/>
      <c r="N30" s="1"/>
      <c r="O30" s="1"/>
    </row>
    <row r="31" spans="1:15">
      <c r="A31" s="1"/>
      <c r="B31" s="1"/>
      <c r="C31" s="1"/>
      <c r="D31" s="1"/>
      <c r="E31" s="1"/>
      <c r="F31" s="1"/>
      <c r="G31" s="1"/>
      <c r="H31" s="1"/>
      <c r="I31" s="1"/>
      <c r="J31" s="1"/>
      <c r="K31" s="1"/>
      <c r="L31" s="1"/>
      <c r="M31" s="1"/>
      <c r="N31" s="1"/>
      <c r="O31" s="1"/>
    </row>
    <row r="32" spans="1:15">
      <c r="A32" s="1"/>
      <c r="B32" s="1"/>
      <c r="C32" s="1"/>
      <c r="D32" s="1"/>
      <c r="E32" s="1"/>
      <c r="F32" s="1"/>
      <c r="G32" s="1"/>
      <c r="H32" s="1"/>
      <c r="I32" s="1"/>
      <c r="J32" s="1"/>
      <c r="K32" s="1"/>
      <c r="L32" s="1"/>
      <c r="M32" s="1"/>
      <c r="N32" s="1"/>
      <c r="O32" s="1"/>
    </row>
    <row r="33" spans="1:15">
      <c r="A33" s="1"/>
      <c r="B33" s="1"/>
      <c r="C33" s="1"/>
      <c r="D33" s="1"/>
      <c r="E33" s="1"/>
      <c r="F33" s="1"/>
      <c r="G33" s="1"/>
      <c r="H33" s="1"/>
      <c r="I33" s="1"/>
      <c r="J33" s="1"/>
      <c r="K33" s="1"/>
      <c r="L33" s="1"/>
      <c r="M33" s="1"/>
      <c r="N33" s="1"/>
      <c r="O33" s="1"/>
    </row>
    <row r="34" spans="1:15">
      <c r="A34" s="1"/>
      <c r="B34" s="1"/>
      <c r="C34" s="1"/>
      <c r="D34" s="1"/>
      <c r="E34" s="1"/>
      <c r="F34" s="1"/>
      <c r="G34" s="1"/>
      <c r="H34" s="1"/>
      <c r="I34" s="1"/>
      <c r="J34" s="1"/>
      <c r="K34" s="1"/>
      <c r="L34" s="1"/>
      <c r="M34" s="1"/>
      <c r="N34" s="1"/>
      <c r="O34" s="1"/>
    </row>
    <row r="35" spans="1:15">
      <c r="A35" s="1"/>
      <c r="B35" s="1"/>
      <c r="C35" s="1"/>
      <c r="D35" s="1"/>
      <c r="E35" s="1"/>
      <c r="F35" s="1"/>
      <c r="G35" s="1"/>
      <c r="H35" s="1"/>
      <c r="I35" s="1"/>
      <c r="J35" s="1"/>
      <c r="K35" s="1"/>
      <c r="L35" s="1"/>
      <c r="M35" s="1"/>
      <c r="N35" s="1"/>
      <c r="O35" s="1"/>
    </row>
    <row r="36" spans="1:15">
      <c r="A36" s="1"/>
      <c r="B36" s="1"/>
      <c r="C36" s="1"/>
      <c r="D36" s="1"/>
      <c r="E36" s="1"/>
      <c r="F36" s="1"/>
      <c r="G36" s="1"/>
      <c r="H36" s="1"/>
      <c r="I36" s="1"/>
      <c r="J36" s="1"/>
      <c r="K36" s="1"/>
      <c r="L36" s="1"/>
      <c r="M36" s="1"/>
      <c r="N36" s="1"/>
      <c r="O36" s="1"/>
    </row>
    <row r="37" spans="1:15">
      <c r="A37" s="1"/>
      <c r="B37" s="1"/>
      <c r="C37" s="1"/>
      <c r="D37" s="1"/>
      <c r="E37" s="1"/>
      <c r="F37" s="1"/>
      <c r="G37" s="1"/>
      <c r="H37" s="1"/>
      <c r="I37" s="1"/>
      <c r="J37" s="1"/>
      <c r="K37" s="1"/>
      <c r="L37" s="1"/>
      <c r="M37" s="1"/>
      <c r="N37" s="1"/>
      <c r="O37" s="1"/>
    </row>
    <row r="38" spans="1:15">
      <c r="A38" s="1"/>
      <c r="B38" s="1"/>
      <c r="C38" s="1"/>
      <c r="D38" s="1"/>
      <c r="E38" s="1"/>
      <c r="F38" s="1"/>
      <c r="G38" s="1"/>
      <c r="H38" s="1"/>
      <c r="I38" s="1"/>
      <c r="J38" s="1"/>
      <c r="K38" s="1"/>
      <c r="L38" s="1"/>
      <c r="M38" s="1"/>
      <c r="N38" s="1"/>
      <c r="O38" s="1"/>
    </row>
    <row r="39" spans="1:15">
      <c r="A39" s="1"/>
      <c r="B39" s="1"/>
      <c r="C39" s="1"/>
      <c r="D39" s="1"/>
      <c r="E39" s="1"/>
      <c r="F39" s="1"/>
      <c r="G39" s="1"/>
      <c r="H39" s="1"/>
      <c r="I39" s="1"/>
      <c r="J39" s="1"/>
      <c r="K39" s="1"/>
      <c r="L39" s="1"/>
      <c r="M39" s="1"/>
      <c r="N39" s="1"/>
      <c r="O39" s="1"/>
    </row>
    <row r="40" spans="1:15">
      <c r="A40" s="1"/>
      <c r="B40" s="1"/>
      <c r="C40" s="1"/>
      <c r="D40" s="1"/>
      <c r="E40" s="1"/>
      <c r="F40" s="1"/>
      <c r="G40" s="1"/>
      <c r="H40" s="1"/>
      <c r="I40" s="1"/>
      <c r="J40" s="1"/>
      <c r="K40" s="1"/>
      <c r="L40" s="1"/>
      <c r="M40" s="1"/>
      <c r="N40" s="1"/>
      <c r="O40" s="1"/>
    </row>
    <row r="41" spans="1:15">
      <c r="A41" s="1"/>
      <c r="B41" s="1"/>
      <c r="C41" s="1"/>
      <c r="D41" s="1"/>
      <c r="E41" s="1"/>
      <c r="F41" s="1"/>
      <c r="G41" s="1"/>
      <c r="H41" s="1"/>
      <c r="I41" s="1"/>
      <c r="J41" s="1"/>
      <c r="K41" s="1"/>
      <c r="L41" s="1"/>
      <c r="M41" s="1"/>
      <c r="N41" s="1"/>
      <c r="O41" s="1"/>
    </row>
    <row r="42" spans="1:15" ht="5.25" customHeight="1">
      <c r="A42" s="1"/>
      <c r="B42" s="1"/>
      <c r="C42" s="1"/>
      <c r="D42" s="1"/>
      <c r="E42" s="1"/>
      <c r="F42" s="1"/>
      <c r="G42" s="1"/>
      <c r="H42" s="1"/>
      <c r="I42" s="1"/>
      <c r="J42" s="1"/>
      <c r="K42" s="1"/>
      <c r="L42" s="1"/>
      <c r="M42" s="1"/>
      <c r="N42" s="1"/>
      <c r="O42" s="1"/>
    </row>
    <row r="43" spans="1:15" hidden="1">
      <c r="A43" s="1"/>
      <c r="B43" s="1"/>
      <c r="C43" s="1"/>
      <c r="D43" s="1"/>
      <c r="E43" s="1"/>
      <c r="F43" s="1"/>
      <c r="G43" s="1"/>
      <c r="H43" s="1"/>
      <c r="I43" s="1"/>
      <c r="J43" s="1"/>
      <c r="K43" s="1"/>
      <c r="L43" s="1"/>
      <c r="M43" s="1"/>
      <c r="N43" s="1"/>
      <c r="O43" s="1"/>
    </row>
    <row r="44" spans="1:15" hidden="1">
      <c r="A44" s="1"/>
      <c r="B44" s="1"/>
      <c r="C44" s="1"/>
      <c r="D44" s="1"/>
      <c r="E44" s="1"/>
      <c r="F44" s="1"/>
      <c r="G44" s="1"/>
      <c r="H44" s="1"/>
      <c r="I44" s="1"/>
      <c r="J44" s="1"/>
      <c r="K44" s="1"/>
      <c r="L44" s="1"/>
      <c r="M44" s="1"/>
      <c r="N44" s="1"/>
      <c r="O44" s="1"/>
    </row>
    <row r="45" spans="1:15" hidden="1">
      <c r="A45" s="1"/>
      <c r="B45" s="1"/>
      <c r="C45" s="1"/>
      <c r="D45" s="1"/>
      <c r="E45" s="1"/>
      <c r="F45" s="1"/>
      <c r="G45" s="1"/>
      <c r="H45" s="1"/>
      <c r="I45" s="1"/>
      <c r="J45" s="1"/>
      <c r="K45" s="1"/>
      <c r="L45" s="1"/>
      <c r="M45" s="1"/>
      <c r="N45" s="1"/>
      <c r="O45" s="1"/>
    </row>
    <row r="46" spans="1:15" hidden="1">
      <c r="A46" s="1"/>
      <c r="B46" s="1"/>
      <c r="C46" s="1"/>
      <c r="D46" s="1"/>
      <c r="E46" s="1"/>
      <c r="F46" s="1"/>
      <c r="G46" s="1"/>
      <c r="H46" s="1"/>
      <c r="I46" s="1"/>
      <c r="J46" s="1"/>
      <c r="K46" s="1"/>
      <c r="L46" s="1"/>
      <c r="M46" s="1"/>
      <c r="N46" s="1"/>
      <c r="O46" s="1"/>
    </row>
    <row r="47" spans="1:15" hidden="1">
      <c r="A47" s="1"/>
      <c r="B47" s="1"/>
      <c r="C47" s="1"/>
      <c r="D47" s="1"/>
      <c r="E47" s="1"/>
      <c r="F47" s="1"/>
      <c r="G47" s="1"/>
      <c r="H47" s="1"/>
      <c r="I47" s="1"/>
      <c r="J47" s="1"/>
      <c r="K47" s="1"/>
      <c r="L47" s="1"/>
      <c r="M47" s="1"/>
      <c r="N47" s="1"/>
      <c r="O47" s="1"/>
    </row>
    <row r="48" spans="1:15" hidden="1">
      <c r="A48" s="1"/>
      <c r="B48" s="1"/>
      <c r="C48" s="1"/>
      <c r="D48" s="1"/>
      <c r="E48" s="1"/>
      <c r="F48" s="1"/>
      <c r="G48" s="1"/>
      <c r="H48" s="1"/>
      <c r="I48" s="1"/>
      <c r="J48" s="1"/>
      <c r="K48" s="1"/>
      <c r="L48" s="1"/>
      <c r="M48" s="1"/>
      <c r="N48" s="1"/>
      <c r="O48" s="1"/>
    </row>
    <row r="49" spans="1:15" hidden="1">
      <c r="A49" s="1"/>
      <c r="B49" s="1"/>
      <c r="C49" s="1"/>
      <c r="D49" s="1"/>
      <c r="E49" s="1"/>
      <c r="F49" s="1"/>
      <c r="G49" s="1"/>
      <c r="H49" s="1"/>
      <c r="I49" s="1"/>
      <c r="J49" s="1"/>
      <c r="K49" s="1"/>
      <c r="L49" s="1"/>
      <c r="M49" s="1"/>
      <c r="N49" s="1"/>
      <c r="O49" s="1"/>
    </row>
    <row r="50" spans="1:15" hidden="1">
      <c r="A50" s="1"/>
      <c r="B50" s="1"/>
      <c r="C50" s="1"/>
      <c r="D50" s="1"/>
      <c r="E50" s="1"/>
      <c r="F50" s="1"/>
      <c r="G50" s="1"/>
      <c r="H50" s="1"/>
      <c r="I50" s="1"/>
      <c r="J50" s="1"/>
      <c r="K50" s="1"/>
      <c r="L50" s="1"/>
      <c r="M50" s="1"/>
      <c r="N50" s="1"/>
      <c r="O50" s="1"/>
    </row>
    <row r="51" spans="1:15" hidden="1">
      <c r="A51" s="1"/>
      <c r="C51" s="1"/>
      <c r="D51" s="1"/>
      <c r="E51" s="1"/>
      <c r="F51" s="1"/>
      <c r="G51" s="1"/>
      <c r="H51" s="1"/>
      <c r="I51" s="1"/>
      <c r="J51" s="1"/>
      <c r="K51" s="1"/>
      <c r="L51" s="1"/>
      <c r="M51" s="1"/>
      <c r="N51" s="1"/>
      <c r="O51" s="1"/>
    </row>
    <row r="52" spans="1:15" hidden="1">
      <c r="A52" s="1"/>
      <c r="C52" s="49"/>
      <c r="D52" s="1"/>
      <c r="E52" s="1"/>
      <c r="F52" s="1"/>
      <c r="G52" s="1"/>
      <c r="H52" s="1"/>
      <c r="I52" s="1"/>
      <c r="K52" s="1"/>
      <c r="L52" s="1"/>
      <c r="M52" s="1"/>
      <c r="N52" s="1"/>
      <c r="O52" s="1"/>
    </row>
    <row r="53" spans="1:15" hidden="1">
      <c r="A53" s="1"/>
      <c r="B53" s="98"/>
      <c r="C53" s="1"/>
      <c r="D53" s="1"/>
      <c r="E53" s="1"/>
      <c r="F53" s="1"/>
      <c r="G53" s="1"/>
      <c r="H53" s="1"/>
      <c r="I53" s="1"/>
      <c r="J53" s="1"/>
      <c r="K53" s="1"/>
      <c r="L53" s="1"/>
      <c r="M53" s="1"/>
      <c r="N53" s="1"/>
      <c r="O53" s="1"/>
    </row>
    <row r="54" spans="1:15" hidden="1">
      <c r="A54" s="1"/>
      <c r="B54" s="1"/>
      <c r="C54" s="1"/>
      <c r="D54" s="1"/>
      <c r="E54" s="1"/>
      <c r="F54" s="1"/>
      <c r="G54" s="1"/>
      <c r="H54" s="1"/>
      <c r="I54" s="1"/>
      <c r="J54" s="1"/>
      <c r="K54" s="1"/>
      <c r="L54" s="1"/>
      <c r="M54" s="1"/>
      <c r="N54" s="1"/>
      <c r="O54" s="1"/>
    </row>
    <row r="55" spans="1:15" hidden="1">
      <c r="A55" s="1"/>
      <c r="B55" s="1"/>
      <c r="C55" s="1"/>
      <c r="D55" s="1"/>
      <c r="E55" s="1"/>
      <c r="F55" s="1"/>
      <c r="G55" s="1"/>
      <c r="H55" s="1"/>
      <c r="I55" s="1"/>
      <c r="J55" s="1"/>
      <c r="K55" s="1"/>
      <c r="L55" s="1"/>
      <c r="M55" s="1"/>
      <c r="N55" s="1"/>
      <c r="O55" s="1"/>
    </row>
    <row r="56" spans="1:15" hidden="1">
      <c r="A56" s="1"/>
      <c r="B56" s="1"/>
      <c r="C56" s="1"/>
      <c r="D56" s="1"/>
      <c r="E56" s="1"/>
      <c r="F56" s="1"/>
      <c r="G56" s="1"/>
      <c r="H56" s="1"/>
      <c r="I56" s="1"/>
      <c r="J56" s="1"/>
      <c r="K56" s="1"/>
      <c r="L56" s="1"/>
      <c r="M56" s="1"/>
      <c r="N56" s="1"/>
      <c r="O56" s="1"/>
    </row>
    <row r="57" spans="1:15" hidden="1">
      <c r="A57" s="1"/>
      <c r="B57" s="1"/>
      <c r="C57" s="1"/>
      <c r="D57" s="1"/>
      <c r="E57" s="1"/>
      <c r="F57" s="1"/>
      <c r="G57" s="1"/>
      <c r="H57" s="1"/>
      <c r="I57" s="1"/>
      <c r="J57" s="1"/>
      <c r="K57" s="1"/>
      <c r="L57" s="1"/>
      <c r="M57" s="1"/>
      <c r="N57" s="1"/>
      <c r="O57" s="1"/>
    </row>
    <row r="58" spans="1:15" hidden="1">
      <c r="A58" s="1"/>
      <c r="B58" s="1"/>
      <c r="C58" s="1"/>
      <c r="D58" s="1"/>
      <c r="E58" s="1"/>
      <c r="F58" s="1"/>
      <c r="G58" s="1"/>
      <c r="H58" s="1"/>
      <c r="I58" s="1"/>
      <c r="J58" s="1"/>
      <c r="K58" s="1"/>
      <c r="L58" s="1"/>
      <c r="M58" s="1"/>
      <c r="N58" s="1"/>
      <c r="O58" s="1"/>
    </row>
    <row r="59" spans="1:15" hidden="1">
      <c r="A59" s="1"/>
      <c r="B59" s="1"/>
      <c r="C59" s="1"/>
      <c r="D59" s="1"/>
      <c r="E59" s="1"/>
      <c r="F59" s="1"/>
      <c r="G59" s="1"/>
      <c r="H59" s="1"/>
      <c r="I59" s="1"/>
      <c r="J59" s="1"/>
      <c r="K59" s="1"/>
      <c r="L59" s="1"/>
      <c r="M59" s="1"/>
      <c r="N59" s="1"/>
      <c r="O59" s="1"/>
    </row>
    <row r="60" spans="1:15" hidden="1">
      <c r="A60" s="1"/>
      <c r="B60" s="1"/>
      <c r="C60" s="1"/>
      <c r="D60" s="1"/>
      <c r="E60" s="1"/>
      <c r="F60" s="1"/>
      <c r="G60" s="1"/>
      <c r="H60" s="1"/>
      <c r="I60" s="1"/>
      <c r="J60" s="1"/>
      <c r="K60" s="1"/>
      <c r="L60" s="1"/>
      <c r="M60" s="1"/>
      <c r="N60" s="1"/>
      <c r="O60" s="1"/>
    </row>
    <row r="61" spans="1:15" hidden="1">
      <c r="A61" s="1"/>
      <c r="B61" s="1"/>
      <c r="C61" s="1"/>
      <c r="D61" s="1"/>
      <c r="E61" s="1"/>
      <c r="F61" s="1"/>
      <c r="G61" s="1"/>
      <c r="H61" s="1"/>
      <c r="I61" s="1"/>
      <c r="J61" s="1"/>
      <c r="K61" s="1"/>
      <c r="L61" s="1"/>
      <c r="M61" s="1"/>
      <c r="N61" s="1"/>
      <c r="O61" s="1"/>
    </row>
    <row r="62" spans="1:15" hidden="1">
      <c r="A62" s="1"/>
      <c r="B62" s="1"/>
      <c r="C62" s="1"/>
      <c r="D62" s="1"/>
      <c r="E62" s="1"/>
      <c r="F62" s="1"/>
      <c r="G62" s="1"/>
      <c r="H62" s="1"/>
      <c r="I62" s="1"/>
      <c r="J62" s="1"/>
      <c r="K62" s="1"/>
      <c r="L62" s="1"/>
      <c r="M62" s="1"/>
      <c r="N62" s="1"/>
      <c r="O62" s="1"/>
    </row>
    <row r="63" spans="1:15" hidden="1">
      <c r="A63" s="1"/>
      <c r="B63" s="1"/>
      <c r="C63" s="1"/>
      <c r="D63" s="1"/>
      <c r="E63" s="1"/>
      <c r="F63" s="1"/>
      <c r="G63" s="1"/>
      <c r="H63" s="1"/>
      <c r="I63" s="1"/>
      <c r="J63" s="1"/>
      <c r="K63" s="1"/>
      <c r="L63" s="1"/>
      <c r="M63" s="1"/>
      <c r="N63" s="1"/>
      <c r="O63" s="1"/>
    </row>
  </sheetData>
  <sheetProtection algorithmName="SHA-512" hashValue="Yrzi2D02dHomYOvv2w6LRAoBK/akPRUGsgs0ok/u73JMCiRTii1uNFqYoPXg82lwdJ8nVD46SNpiA35MsBDnlA==" saltValue="B9lRvwMvADrG93lLQS7k/g==" spinCount="100000" sheet="1" objects="1" scenarios="1"/>
  <mergeCells count="2">
    <mergeCell ref="B2:O2"/>
    <mergeCell ref="M6:N6"/>
  </mergeCells>
  <pageMargins left="0.70866141732283472" right="0.70866141732283472" top="0.74803149606299213" bottom="0.74803149606299213" header="0.31496062992125984" footer="0.31496062992125984"/>
  <pageSetup paperSize="8" scale="13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037B-EA0D-4C14-A690-09F221F33AA0}">
  <sheetPr codeName="Sheet24">
    <tabColor rgb="FFFFD289"/>
    <pageSetUpPr fitToPage="1"/>
  </sheetPr>
  <dimension ref="A1:K88"/>
  <sheetViews>
    <sheetView showGridLines="0" zoomScaleNormal="100" zoomScaleSheetLayoutView="100" workbookViewId="0"/>
  </sheetViews>
  <sheetFormatPr defaultColWidth="0" defaultRowHeight="12.75" customHeight="1" zeroHeight="1"/>
  <cols>
    <col min="1" max="1" width="3.42578125" customWidth="1"/>
    <col min="2" max="2" width="67.42578125" customWidth="1"/>
    <col min="3" max="10" width="15.7109375" customWidth="1"/>
    <col min="11" max="11" width="9" customWidth="1"/>
    <col min="12" max="16384" width="9" hidden="1"/>
  </cols>
  <sheetData>
    <row r="1" spans="1:10" ht="13.35" customHeight="1">
      <c r="A1" s="1"/>
      <c r="B1" s="1"/>
      <c r="C1" s="1"/>
      <c r="D1" s="1"/>
      <c r="E1" s="1"/>
      <c r="F1" s="1"/>
    </row>
    <row r="2" spans="1:10">
      <c r="A2" s="1"/>
      <c r="B2" s="1"/>
      <c r="C2" s="1"/>
      <c r="D2" s="516"/>
      <c r="E2" s="509"/>
      <c r="F2" s="509"/>
      <c r="G2" s="509"/>
      <c r="H2" s="509"/>
      <c r="I2" s="509"/>
      <c r="J2" s="70" t="s">
        <v>0</v>
      </c>
    </row>
    <row r="3" spans="1:10">
      <c r="A3" s="1"/>
      <c r="B3" s="1"/>
      <c r="C3" s="1"/>
      <c r="D3" s="853"/>
      <c r="E3" s="854"/>
      <c r="F3" s="855"/>
      <c r="G3" s="1640"/>
      <c r="H3" s="1640"/>
      <c r="I3" s="1640"/>
    </row>
    <row r="4" spans="1:10" ht="27.95" customHeight="1">
      <c r="A4" s="1"/>
      <c r="B4" s="1"/>
      <c r="C4" s="1"/>
      <c r="D4" s="853"/>
      <c r="E4" s="854"/>
      <c r="F4" s="855"/>
      <c r="G4" s="1640"/>
      <c r="H4" s="1640"/>
      <c r="I4" s="1640"/>
    </row>
    <row r="5" spans="1:10" ht="20.25">
      <c r="A5" s="1"/>
      <c r="B5" s="12" t="s">
        <v>348</v>
      </c>
      <c r="C5" s="12"/>
      <c r="D5" s="853"/>
      <c r="E5" s="854"/>
      <c r="F5" s="856"/>
      <c r="G5" s="856"/>
      <c r="H5" s="856"/>
      <c r="I5" s="856"/>
    </row>
    <row r="6" spans="1:10">
      <c r="A6" s="1"/>
      <c r="B6" s="15"/>
      <c r="C6" s="15"/>
      <c r="D6" s="803"/>
      <c r="E6" s="805"/>
      <c r="F6" s="804"/>
      <c r="G6" s="804"/>
      <c r="H6" s="804"/>
      <c r="I6" s="804"/>
    </row>
    <row r="7" spans="1:10">
      <c r="A7" s="1"/>
      <c r="B7" s="15"/>
      <c r="C7" s="15"/>
      <c r="D7" s="8"/>
      <c r="E7" s="8"/>
      <c r="F7" s="8"/>
      <c r="G7" s="740"/>
      <c r="H7" s="740"/>
      <c r="I7" s="740"/>
    </row>
    <row r="8" spans="1:10">
      <c r="A8" s="1"/>
      <c r="B8" s="15"/>
      <c r="C8" s="15"/>
      <c r="D8" s="1641"/>
      <c r="E8" s="1641"/>
      <c r="F8" s="1641"/>
      <c r="G8" s="1641"/>
      <c r="H8" s="1641"/>
      <c r="I8" s="1641"/>
    </row>
    <row r="9" spans="1:10" ht="12.75" customHeight="1"/>
    <row r="10" spans="1:10" ht="15.75">
      <c r="A10" s="1"/>
      <c r="B10" s="186" t="s">
        <v>349</v>
      </c>
      <c r="C10" s="186"/>
      <c r="D10" s="186"/>
      <c r="E10" s="186"/>
      <c r="F10" s="93"/>
      <c r="G10" s="123"/>
      <c r="H10" s="123"/>
      <c r="I10" s="123"/>
      <c r="J10" s="123"/>
    </row>
    <row r="11" spans="1:10">
      <c r="A11" s="1"/>
      <c r="B11" s="9"/>
      <c r="C11" s="9"/>
      <c r="D11" s="8"/>
      <c r="E11" s="8"/>
      <c r="F11" s="8"/>
      <c r="G11" s="123"/>
      <c r="H11" s="123"/>
      <c r="I11" s="123"/>
      <c r="J11" s="123"/>
    </row>
    <row r="12" spans="1:10" ht="13.5" thickBot="1">
      <c r="A12" s="1"/>
      <c r="B12" s="1431" t="s">
        <v>350</v>
      </c>
      <c r="C12" s="1381" t="s">
        <v>94</v>
      </c>
      <c r="D12" s="1381" t="s">
        <v>95</v>
      </c>
      <c r="E12" s="1381" t="s">
        <v>96</v>
      </c>
      <c r="F12" s="1381" t="s">
        <v>97</v>
      </c>
      <c r="G12" s="1381" t="s">
        <v>98</v>
      </c>
      <c r="H12" s="8"/>
      <c r="I12" s="123"/>
      <c r="J12" s="123"/>
    </row>
    <row r="13" spans="1:10" ht="17.100000000000001" customHeight="1" thickTop="1">
      <c r="A13" s="1"/>
      <c r="B13" s="653" t="s">
        <v>351</v>
      </c>
      <c r="C13" s="1391">
        <v>8</v>
      </c>
      <c r="D13" s="1432">
        <v>8</v>
      </c>
      <c r="E13" s="1642" t="s">
        <v>193</v>
      </c>
      <c r="F13" s="1642"/>
      <c r="G13" s="1642"/>
      <c r="H13" s="8"/>
      <c r="I13" s="123"/>
      <c r="J13" s="123"/>
    </row>
    <row r="14" spans="1:10" s="36" customFormat="1" ht="17.100000000000001" customHeight="1">
      <c r="A14" s="45"/>
      <c r="B14" s="1433" t="s">
        <v>352</v>
      </c>
      <c r="C14" s="1392">
        <v>100</v>
      </c>
      <c r="D14" s="1434">
        <v>100</v>
      </c>
      <c r="E14" s="1434">
        <v>100</v>
      </c>
      <c r="F14" s="1434">
        <v>100</v>
      </c>
      <c r="G14" s="1434">
        <v>100</v>
      </c>
      <c r="H14" s="20"/>
      <c r="I14" s="20"/>
      <c r="J14" s="20"/>
    </row>
    <row r="15" spans="1:10" s="36" customFormat="1" ht="17.100000000000001" customHeight="1">
      <c r="A15" s="45"/>
      <c r="B15" s="1433" t="s">
        <v>353</v>
      </c>
      <c r="C15" s="1392">
        <v>100</v>
      </c>
      <c r="D15" s="1434">
        <v>100</v>
      </c>
      <c r="E15" s="1434">
        <v>100</v>
      </c>
      <c r="F15" s="1434">
        <v>100</v>
      </c>
      <c r="G15" s="1434">
        <v>100</v>
      </c>
      <c r="H15" s="20"/>
      <c r="I15" s="20"/>
      <c r="J15" s="20"/>
    </row>
    <row r="16" spans="1:10" s="36" customFormat="1" ht="17.100000000000001" customHeight="1">
      <c r="A16" s="45"/>
      <c r="B16" s="1382" t="s">
        <v>354</v>
      </c>
      <c r="C16" s="1393">
        <v>100</v>
      </c>
      <c r="D16" s="1435">
        <v>100</v>
      </c>
      <c r="E16" s="1435">
        <v>100</v>
      </c>
      <c r="F16" s="1435">
        <v>100</v>
      </c>
      <c r="G16" s="1435">
        <v>100</v>
      </c>
      <c r="H16" s="20"/>
      <c r="I16" s="20"/>
      <c r="J16" s="20"/>
    </row>
    <row r="17" spans="1:11" ht="6.75" customHeight="1">
      <c r="A17" s="1"/>
      <c r="B17" s="20"/>
      <c r="C17" s="20"/>
      <c r="D17" s="123"/>
      <c r="E17" s="123"/>
      <c r="F17" s="8"/>
      <c r="G17" s="123"/>
      <c r="H17" s="123"/>
      <c r="I17" s="123"/>
      <c r="J17" s="123"/>
    </row>
    <row r="18" spans="1:11" ht="24.75" customHeight="1">
      <c r="A18" s="1"/>
      <c r="B18" s="1623" t="s">
        <v>355</v>
      </c>
      <c r="C18" s="1623"/>
      <c r="D18" s="1623"/>
      <c r="E18" s="1623"/>
      <c r="F18" s="1623"/>
      <c r="G18" s="1623"/>
      <c r="H18" s="123"/>
      <c r="I18" s="123"/>
      <c r="J18" s="123"/>
    </row>
    <row r="19" spans="1:11">
      <c r="A19" s="1"/>
      <c r="B19" s="1418"/>
      <c r="C19" s="1418"/>
      <c r="D19" s="1418"/>
      <c r="E19" s="1418"/>
      <c r="F19" s="1418"/>
      <c r="G19" s="1418"/>
      <c r="H19" s="123"/>
      <c r="I19" s="123"/>
      <c r="J19" s="123"/>
    </row>
    <row r="20" spans="1:11">
      <c r="A20" s="1"/>
      <c r="B20" s="1418"/>
      <c r="C20" s="1418"/>
      <c r="D20" s="1418"/>
      <c r="E20" s="1418"/>
      <c r="F20" s="1418"/>
      <c r="G20" s="1418"/>
      <c r="H20" s="123"/>
      <c r="I20" s="123"/>
      <c r="J20" s="123"/>
    </row>
    <row r="21" spans="1:11" ht="15">
      <c r="A21" s="1"/>
      <c r="B21" s="1436"/>
      <c r="C21" s="1649" t="s">
        <v>94</v>
      </c>
      <c r="D21" s="1649"/>
      <c r="E21" s="1649" t="s">
        <v>95</v>
      </c>
      <c r="F21" s="1649"/>
      <c r="G21" s="1646" t="s">
        <v>96</v>
      </c>
      <c r="H21" s="1646"/>
      <c r="I21" s="1646" t="s">
        <v>97</v>
      </c>
      <c r="J21" s="1646"/>
    </row>
    <row r="22" spans="1:11" ht="16.5" customHeight="1" thickBot="1">
      <c r="A22" s="1"/>
      <c r="B22" s="1362" t="s">
        <v>356</v>
      </c>
      <c r="C22" s="1437" t="s">
        <v>357</v>
      </c>
      <c r="D22" s="1437" t="s">
        <v>358</v>
      </c>
      <c r="E22" s="1437" t="s">
        <v>357</v>
      </c>
      <c r="F22" s="1437" t="s">
        <v>358</v>
      </c>
      <c r="G22" s="1437" t="s">
        <v>357</v>
      </c>
      <c r="H22" s="1437" t="s">
        <v>358</v>
      </c>
      <c r="I22" s="1437" t="s">
        <v>357</v>
      </c>
      <c r="J22" s="1437" t="s">
        <v>358</v>
      </c>
    </row>
    <row r="23" spans="1:11" s="36" customFormat="1" ht="15.6" customHeight="1" thickTop="1">
      <c r="A23" s="45"/>
      <c r="B23" s="1433" t="s">
        <v>359</v>
      </c>
      <c r="C23" s="1209">
        <v>28</v>
      </c>
      <c r="D23" s="895">
        <v>100</v>
      </c>
      <c r="E23" s="29">
        <v>11</v>
      </c>
      <c r="F23" s="29">
        <v>100</v>
      </c>
      <c r="G23" s="29">
        <v>22</v>
      </c>
      <c r="H23" s="29">
        <v>95</v>
      </c>
      <c r="I23" s="29">
        <v>63</v>
      </c>
      <c r="J23" s="29">
        <v>98</v>
      </c>
      <c r="K23" s="866"/>
    </row>
    <row r="24" spans="1:11" s="36" customFormat="1" ht="15.6" customHeight="1">
      <c r="A24" s="45"/>
      <c r="B24" s="1433" t="s">
        <v>360</v>
      </c>
      <c r="C24" s="1209">
        <v>65</v>
      </c>
      <c r="D24" s="895">
        <v>100</v>
      </c>
      <c r="E24" s="29">
        <v>71</v>
      </c>
      <c r="F24" s="29">
        <v>99</v>
      </c>
      <c r="G24" s="29">
        <v>55</v>
      </c>
      <c r="H24" s="29">
        <v>100</v>
      </c>
      <c r="I24" s="29">
        <v>144</v>
      </c>
      <c r="J24" s="29">
        <v>100</v>
      </c>
      <c r="K24" s="866"/>
    </row>
    <row r="25" spans="1:11" s="36" customFormat="1" ht="15.6" customHeight="1">
      <c r="A25" s="45"/>
      <c r="B25" s="1433" t="s">
        <v>361</v>
      </c>
      <c r="C25" s="1209">
        <v>17</v>
      </c>
      <c r="D25" s="895">
        <v>100</v>
      </c>
      <c r="E25" s="29">
        <v>20</v>
      </c>
      <c r="F25" s="29">
        <v>95</v>
      </c>
      <c r="G25" s="29">
        <v>21</v>
      </c>
      <c r="H25" s="29">
        <v>95</v>
      </c>
      <c r="I25" s="29">
        <v>34</v>
      </c>
      <c r="J25" s="29">
        <v>100</v>
      </c>
      <c r="K25" s="866"/>
    </row>
    <row r="26" spans="1:11" s="36" customFormat="1" ht="15.6" customHeight="1">
      <c r="A26" s="45"/>
      <c r="B26" s="1433" t="s">
        <v>362</v>
      </c>
      <c r="C26" s="1209">
        <v>3</v>
      </c>
      <c r="D26" s="895">
        <v>100</v>
      </c>
      <c r="E26" s="29" t="s">
        <v>112</v>
      </c>
      <c r="F26" s="29" t="s">
        <v>112</v>
      </c>
      <c r="G26" s="29">
        <v>4</v>
      </c>
      <c r="H26" s="29">
        <v>100</v>
      </c>
      <c r="I26" s="29">
        <v>43</v>
      </c>
      <c r="J26" s="29">
        <v>100</v>
      </c>
      <c r="K26" s="866"/>
    </row>
    <row r="27" spans="1:11" s="36" customFormat="1" ht="15.6" customHeight="1">
      <c r="A27" s="45"/>
      <c r="B27" s="1433" t="s">
        <v>363</v>
      </c>
      <c r="C27" s="1209">
        <v>12</v>
      </c>
      <c r="D27" s="895">
        <v>92</v>
      </c>
      <c r="E27" s="29">
        <v>2</v>
      </c>
      <c r="F27" s="29">
        <v>100</v>
      </c>
      <c r="G27" s="29">
        <v>2</v>
      </c>
      <c r="H27" s="29">
        <v>50</v>
      </c>
      <c r="I27" s="29">
        <v>9</v>
      </c>
      <c r="J27" s="29">
        <v>100</v>
      </c>
      <c r="K27" s="866"/>
    </row>
    <row r="28" spans="1:11" s="36" customFormat="1" ht="15.6" customHeight="1">
      <c r="A28" s="45"/>
      <c r="B28" s="1433" t="s">
        <v>364</v>
      </c>
      <c r="C28" s="1209">
        <v>12</v>
      </c>
      <c r="D28" s="895">
        <v>100</v>
      </c>
      <c r="E28" s="29">
        <v>4</v>
      </c>
      <c r="F28" s="29">
        <v>75</v>
      </c>
      <c r="G28" s="29">
        <v>5</v>
      </c>
      <c r="H28" s="29">
        <v>100</v>
      </c>
      <c r="I28" s="29">
        <v>27</v>
      </c>
      <c r="J28" s="29">
        <v>93</v>
      </c>
      <c r="K28" s="866"/>
    </row>
    <row r="29" spans="1:11" s="36" customFormat="1" ht="15.6" customHeight="1" thickBot="1">
      <c r="A29" s="45"/>
      <c r="B29" s="1433" t="s">
        <v>365</v>
      </c>
      <c r="C29" s="1394">
        <v>4</v>
      </c>
      <c r="D29" s="895">
        <v>75</v>
      </c>
      <c r="E29" s="29">
        <v>16</v>
      </c>
      <c r="F29" s="29">
        <v>63</v>
      </c>
      <c r="G29" s="29">
        <v>11</v>
      </c>
      <c r="H29" s="29">
        <v>73</v>
      </c>
      <c r="I29" s="29">
        <v>23</v>
      </c>
      <c r="J29" s="29">
        <v>100</v>
      </c>
      <c r="K29" s="866"/>
    </row>
    <row r="30" spans="1:11" s="36" customFormat="1" ht="15.6" customHeight="1" thickBot="1">
      <c r="A30" s="45"/>
      <c r="B30" s="1438" t="s">
        <v>198</v>
      </c>
      <c r="C30" s="1395">
        <v>141</v>
      </c>
      <c r="D30" s="1439">
        <v>99</v>
      </c>
      <c r="E30" s="58">
        <v>124</v>
      </c>
      <c r="F30" s="58">
        <v>93</v>
      </c>
      <c r="G30" s="58">
        <v>120</v>
      </c>
      <c r="H30" s="58">
        <v>95</v>
      </c>
      <c r="I30" s="58">
        <v>343</v>
      </c>
      <c r="J30" s="58">
        <f>(340/343)*100</f>
        <v>99.125364431486886</v>
      </c>
      <c r="K30" s="336"/>
    </row>
    <row r="31" spans="1:11" ht="6.75" customHeight="1">
      <c r="A31" s="1"/>
      <c r="B31" s="9"/>
      <c r="C31" s="9"/>
      <c r="D31" s="21"/>
      <c r="E31" s="21"/>
      <c r="F31" s="8"/>
      <c r="G31" s="8"/>
      <c r="H31" s="123"/>
      <c r="I31" s="123"/>
      <c r="J31" s="123"/>
    </row>
    <row r="32" spans="1:11" ht="12.75" customHeight="1">
      <c r="A32" s="1"/>
      <c r="B32" s="1623" t="s">
        <v>366</v>
      </c>
      <c r="C32" s="1623"/>
      <c r="D32" s="1623"/>
      <c r="E32" s="1623"/>
      <c r="F32" s="1623"/>
      <c r="G32" s="1623"/>
      <c r="H32" s="1623"/>
      <c r="I32" s="1623"/>
      <c r="J32" s="1623"/>
    </row>
    <row r="33" spans="1:10" ht="15" customHeight="1">
      <c r="A33" s="1"/>
      <c r="B33" s="1623"/>
      <c r="C33" s="1623"/>
      <c r="D33" s="1623"/>
      <c r="E33" s="1623"/>
      <c r="F33" s="1623"/>
      <c r="G33" s="1623"/>
      <c r="H33" s="1623"/>
      <c r="I33" s="1623"/>
      <c r="J33" s="1623"/>
    </row>
    <row r="34" spans="1:10" ht="15">
      <c r="A34" s="1"/>
      <c r="B34" s="101"/>
      <c r="C34" s="379"/>
      <c r="D34" s="101"/>
      <c r="E34" s="101"/>
      <c r="F34" s="101"/>
      <c r="G34" s="8"/>
      <c r="H34" s="123"/>
      <c r="I34" s="123"/>
      <c r="J34" s="123"/>
    </row>
    <row r="35" spans="1:10" ht="15.75" thickBot="1">
      <c r="A35" s="1"/>
      <c r="B35" s="1380" t="s">
        <v>367</v>
      </c>
      <c r="C35" s="1381" t="s">
        <v>368</v>
      </c>
      <c r="D35" s="1381" t="s">
        <v>95</v>
      </c>
      <c r="E35" s="1381" t="s">
        <v>96</v>
      </c>
      <c r="F35" s="1381" t="s">
        <v>97</v>
      </c>
      <c r="G35" s="101"/>
      <c r="H35" s="8"/>
      <c r="I35" s="123"/>
      <c r="J35" s="123"/>
    </row>
    <row r="36" spans="1:10" s="36" customFormat="1" ht="17.45" customHeight="1" thickTop="1">
      <c r="A36" s="45"/>
      <c r="B36" s="1433" t="s">
        <v>369</v>
      </c>
      <c r="C36" s="1396">
        <v>8</v>
      </c>
      <c r="D36" s="29">
        <v>6</v>
      </c>
      <c r="E36" s="29">
        <v>1</v>
      </c>
      <c r="F36" s="29">
        <v>5</v>
      </c>
      <c r="G36" s="101"/>
      <c r="H36" s="20"/>
      <c r="I36" s="20"/>
      <c r="J36" s="20"/>
    </row>
    <row r="37" spans="1:10" s="36" customFormat="1" ht="17.45" customHeight="1" thickBot="1">
      <c r="A37" s="45"/>
      <c r="B37" s="1382" t="s">
        <v>370</v>
      </c>
      <c r="C37" s="1397">
        <v>3.3</v>
      </c>
      <c r="D37" s="53">
        <v>2.2999999999999998</v>
      </c>
      <c r="E37" s="53">
        <v>0.3</v>
      </c>
      <c r="F37" s="53">
        <v>1.3</v>
      </c>
      <c r="G37" s="101"/>
      <c r="H37" s="20"/>
      <c r="I37" s="20"/>
      <c r="J37" s="20"/>
    </row>
    <row r="38" spans="1:10" ht="8.25" customHeight="1">
      <c r="A38" s="1"/>
      <c r="B38" s="8"/>
      <c r="C38" s="8"/>
      <c r="D38" s="8"/>
      <c r="E38" s="8"/>
      <c r="F38" s="101"/>
      <c r="G38" s="8"/>
      <c r="H38" s="123"/>
      <c r="I38" s="123"/>
      <c r="J38" s="123"/>
    </row>
    <row r="39" spans="1:10" ht="53.25" customHeight="1">
      <c r="A39" s="1"/>
      <c r="B39" s="1615" t="s">
        <v>371</v>
      </c>
      <c r="C39" s="1648"/>
      <c r="D39" s="1615"/>
      <c r="E39" s="1615"/>
      <c r="F39" s="1615"/>
      <c r="G39" s="8"/>
      <c r="H39" s="123"/>
      <c r="I39" s="123"/>
      <c r="J39" s="123"/>
    </row>
    <row r="40" spans="1:10" ht="13.5" customHeight="1">
      <c r="A40" s="1"/>
      <c r="B40" s="1417"/>
      <c r="C40" s="1419"/>
      <c r="D40" s="1417"/>
      <c r="E40" s="1417"/>
      <c r="F40" s="1417"/>
      <c r="G40" s="8"/>
      <c r="H40" s="123"/>
      <c r="I40" s="123"/>
      <c r="J40" s="123"/>
    </row>
    <row r="41" spans="1:10" ht="13.5" customHeight="1">
      <c r="A41" s="1"/>
      <c r="B41" s="1417"/>
      <c r="C41" s="1419"/>
      <c r="D41" s="1417"/>
      <c r="E41" s="1417"/>
      <c r="F41" s="1417"/>
      <c r="G41" s="8"/>
      <c r="H41" s="123"/>
      <c r="I41" s="123"/>
      <c r="J41" s="123"/>
    </row>
    <row r="42" spans="1:10" ht="13.5" thickBot="1">
      <c r="A42" s="1"/>
      <c r="B42" s="1380" t="s">
        <v>372</v>
      </c>
      <c r="C42" s="1381" t="s">
        <v>94</v>
      </c>
      <c r="D42" s="1381" t="s">
        <v>95</v>
      </c>
      <c r="E42" s="1381" t="s">
        <v>96</v>
      </c>
      <c r="F42" s="1381" t="s">
        <v>97</v>
      </c>
      <c r="G42" s="1381" t="s">
        <v>98</v>
      </c>
      <c r="H42" s="8"/>
      <c r="I42" s="123"/>
      <c r="J42" s="123"/>
    </row>
    <row r="43" spans="1:10" s="36" customFormat="1" ht="18.600000000000001" customHeight="1" thickTop="1">
      <c r="A43" s="45"/>
      <c r="B43" s="1433" t="s">
        <v>373</v>
      </c>
      <c r="C43" s="1428" t="s">
        <v>112</v>
      </c>
      <c r="D43" s="1440" t="s">
        <v>112</v>
      </c>
      <c r="E43" s="1440" t="s">
        <v>112</v>
      </c>
      <c r="F43" s="1440" t="s">
        <v>112</v>
      </c>
      <c r="G43" s="1440" t="s">
        <v>112</v>
      </c>
      <c r="H43" s="20"/>
      <c r="I43" s="20"/>
      <c r="J43" s="20"/>
    </row>
    <row r="44" spans="1:10" s="36" customFormat="1" ht="18.600000000000001" customHeight="1" thickBot="1">
      <c r="A44" s="45"/>
      <c r="B44" s="1382" t="s">
        <v>374</v>
      </c>
      <c r="C44" s="1429" t="s">
        <v>112</v>
      </c>
      <c r="D44" s="1441" t="s">
        <v>112</v>
      </c>
      <c r="E44" s="1441" t="s">
        <v>112</v>
      </c>
      <c r="F44" s="1441" t="s">
        <v>112</v>
      </c>
      <c r="G44" s="1441" t="s">
        <v>112</v>
      </c>
      <c r="H44" s="20"/>
      <c r="I44" s="20"/>
      <c r="J44" s="20"/>
    </row>
    <row r="45" spans="1:10" ht="4.5" customHeight="1">
      <c r="A45" s="1"/>
      <c r="B45" s="1442"/>
      <c r="C45" s="1442"/>
      <c r="D45" s="1443"/>
      <c r="E45" s="1443"/>
      <c r="F45" s="8"/>
      <c r="G45" s="8"/>
      <c r="H45" s="123"/>
      <c r="I45" s="123"/>
      <c r="J45" s="123"/>
    </row>
    <row r="46" spans="1:10">
      <c r="A46" s="1"/>
      <c r="B46" s="123"/>
      <c r="C46" s="1442"/>
      <c r="D46" s="1443"/>
      <c r="E46" s="1443"/>
      <c r="F46" s="8"/>
      <c r="G46" s="8"/>
      <c r="H46" s="123"/>
      <c r="I46" s="123"/>
      <c r="J46" s="123"/>
    </row>
    <row r="47" spans="1:10">
      <c r="A47" s="1"/>
      <c r="B47" s="1442"/>
      <c r="C47" s="1442"/>
      <c r="D47" s="1443"/>
      <c r="E47" s="1443"/>
      <c r="F47" s="8"/>
      <c r="G47" s="8"/>
      <c r="H47" s="123"/>
      <c r="I47" s="123"/>
      <c r="J47" s="123"/>
    </row>
    <row r="48" spans="1:10" ht="13.5" customHeight="1">
      <c r="A48" s="1"/>
      <c r="B48" s="1444"/>
      <c r="C48" s="1445"/>
      <c r="D48" s="1420"/>
      <c r="E48" s="1420"/>
      <c r="F48" s="8"/>
      <c r="G48" s="8"/>
      <c r="H48" s="123"/>
      <c r="I48" s="123"/>
      <c r="J48" s="123"/>
    </row>
    <row r="49" spans="1:10" ht="15" thickBot="1">
      <c r="A49" s="1"/>
      <c r="B49" s="1380" t="s">
        <v>375</v>
      </c>
      <c r="C49" s="126" t="s">
        <v>94</v>
      </c>
      <c r="D49" s="126" t="s">
        <v>95</v>
      </c>
      <c r="E49" s="126" t="s">
        <v>96</v>
      </c>
      <c r="F49" s="1381" t="s">
        <v>97</v>
      </c>
      <c r="G49" s="1381" t="s">
        <v>98</v>
      </c>
      <c r="H49" s="8"/>
      <c r="I49" s="123"/>
      <c r="J49" s="123"/>
    </row>
    <row r="50" spans="1:10" s="36" customFormat="1" ht="18.95" customHeight="1" thickTop="1" thickBot="1">
      <c r="A50" s="45"/>
      <c r="B50" s="1382" t="s">
        <v>376</v>
      </c>
      <c r="C50" s="1430" t="s">
        <v>112</v>
      </c>
      <c r="D50" s="86" t="s">
        <v>112</v>
      </c>
      <c r="E50" s="86" t="s">
        <v>112</v>
      </c>
      <c r="F50" s="85">
        <v>2</v>
      </c>
      <c r="G50" s="1446">
        <v>1</v>
      </c>
      <c r="H50" s="20"/>
      <c r="I50" s="20"/>
      <c r="J50" s="20"/>
    </row>
    <row r="51" spans="1:10" ht="4.5" customHeight="1">
      <c r="A51" s="1"/>
      <c r="B51" s="1447"/>
      <c r="C51" s="1442"/>
      <c r="D51" s="1448"/>
      <c r="E51" s="1449"/>
      <c r="F51" s="8"/>
      <c r="G51" s="8"/>
      <c r="H51" s="123"/>
      <c r="I51" s="123"/>
      <c r="J51" s="123"/>
    </row>
    <row r="52" spans="1:10" ht="16.5" customHeight="1">
      <c r="A52" s="1"/>
      <c r="B52" s="1623" t="s">
        <v>377</v>
      </c>
      <c r="C52" s="1623"/>
      <c r="D52" s="1623"/>
      <c r="E52" s="1623"/>
      <c r="F52" s="1623"/>
      <c r="G52" s="1623"/>
      <c r="H52" s="123"/>
      <c r="I52" s="123"/>
      <c r="J52" s="123"/>
    </row>
    <row r="53" spans="1:10">
      <c r="A53" s="1"/>
      <c r="B53" s="1418"/>
      <c r="C53" s="1418"/>
      <c r="D53" s="1418"/>
      <c r="E53" s="1418"/>
      <c r="F53" s="1418"/>
      <c r="G53" s="1418"/>
      <c r="H53" s="123"/>
      <c r="I53" s="123"/>
      <c r="J53" s="123"/>
    </row>
    <row r="54" spans="1:10">
      <c r="A54" s="1"/>
      <c r="B54" s="1418"/>
      <c r="C54" s="1418"/>
      <c r="D54" s="1418"/>
      <c r="E54" s="1418"/>
      <c r="F54" s="1418"/>
      <c r="G54" s="1418"/>
      <c r="H54" s="123"/>
      <c r="I54" s="123"/>
      <c r="J54" s="123"/>
    </row>
    <row r="55" spans="1:10" ht="21.75" customHeight="1">
      <c r="A55" s="1"/>
      <c r="B55" s="1647" t="s">
        <v>378</v>
      </c>
      <c r="C55" s="1647"/>
      <c r="D55" s="1647"/>
      <c r="E55" s="1647"/>
      <c r="F55" s="1647"/>
      <c r="G55" s="8"/>
      <c r="H55" s="123"/>
      <c r="I55" s="123"/>
      <c r="J55" s="123"/>
    </row>
    <row r="56" spans="1:10" ht="15">
      <c r="A56" s="1"/>
      <c r="B56" s="101"/>
      <c r="C56" s="379"/>
      <c r="D56" s="101"/>
      <c r="E56" s="101"/>
      <c r="F56" s="101"/>
      <c r="G56" s="8"/>
      <c r="H56" s="123"/>
      <c r="I56" s="123"/>
      <c r="J56" s="123"/>
    </row>
    <row r="57" spans="1:10" ht="15">
      <c r="A57" s="1"/>
      <c r="B57" s="101"/>
      <c r="C57" s="379"/>
      <c r="D57" s="101"/>
      <c r="E57" s="101"/>
      <c r="F57" s="101"/>
      <c r="G57" s="8"/>
      <c r="H57" s="123"/>
      <c r="I57" s="123"/>
      <c r="J57" s="123"/>
    </row>
    <row r="58" spans="1:10" ht="15.75" thickBot="1">
      <c r="A58" s="1"/>
      <c r="B58" s="1634" t="s">
        <v>379</v>
      </c>
      <c r="C58" s="1634"/>
      <c r="D58" s="1374" t="s">
        <v>94</v>
      </c>
      <c r="E58" s="1374" t="s">
        <v>95</v>
      </c>
      <c r="F58" s="1381" t="s">
        <v>96</v>
      </c>
      <c r="G58" s="1381" t="s">
        <v>97</v>
      </c>
      <c r="H58" s="101"/>
      <c r="I58" s="8"/>
      <c r="J58" s="123"/>
    </row>
    <row r="59" spans="1:10" s="36" customFormat="1" ht="20.100000000000001" customHeight="1" thickTop="1" thickBot="1">
      <c r="A59" s="45"/>
      <c r="B59" s="1635" t="s">
        <v>380</v>
      </c>
      <c r="C59" s="1635"/>
      <c r="D59" s="1397">
        <v>4</v>
      </c>
      <c r="E59" s="1450">
        <v>4</v>
      </c>
      <c r="F59" s="361">
        <v>4</v>
      </c>
      <c r="G59" s="361">
        <v>4</v>
      </c>
      <c r="H59" s="101"/>
      <c r="I59" s="20"/>
      <c r="J59" s="20"/>
    </row>
    <row r="60" spans="1:10" ht="6" customHeight="1">
      <c r="A60" s="1"/>
      <c r="B60" s="1451"/>
      <c r="C60" s="1452"/>
      <c r="D60" s="131"/>
      <c r="E60" s="131"/>
      <c r="F60" s="101"/>
      <c r="G60" s="8"/>
      <c r="H60" s="123"/>
      <c r="I60" s="123"/>
      <c r="J60" s="123"/>
    </row>
    <row r="61" spans="1:10">
      <c r="A61" s="1"/>
      <c r="B61" s="1623" t="s">
        <v>381</v>
      </c>
      <c r="C61" s="1623"/>
      <c r="D61" s="1623"/>
      <c r="E61" s="1623"/>
      <c r="F61" s="1623"/>
      <c r="G61" s="1623"/>
      <c r="H61" s="123"/>
      <c r="I61" s="123"/>
      <c r="J61" s="123"/>
    </row>
    <row r="62" spans="1:10" ht="15">
      <c r="A62" s="1"/>
      <c r="B62" s="1451"/>
      <c r="C62" s="1452"/>
      <c r="D62" s="131"/>
      <c r="E62" s="131"/>
      <c r="F62" s="101"/>
      <c r="G62" s="8"/>
      <c r="H62" s="123"/>
      <c r="I62" s="123"/>
      <c r="J62" s="123"/>
    </row>
    <row r="63" spans="1:10" ht="15">
      <c r="A63" s="1"/>
      <c r="B63" s="1451"/>
      <c r="C63" s="1452"/>
      <c r="D63" s="131"/>
      <c r="E63" s="131"/>
      <c r="F63" s="101"/>
      <c r="G63" s="8"/>
      <c r="H63" s="123"/>
      <c r="I63" s="123"/>
      <c r="J63" s="123"/>
    </row>
    <row r="64" spans="1:10" ht="15.75" thickBot="1">
      <c r="A64" s="1"/>
      <c r="B64" s="1636" t="s">
        <v>382</v>
      </c>
      <c r="C64" s="1636"/>
      <c r="D64" s="1453" t="s">
        <v>94</v>
      </c>
      <c r="E64" s="1453" t="s">
        <v>95</v>
      </c>
      <c r="F64" s="1381" t="s">
        <v>96</v>
      </c>
      <c r="G64" s="1381" t="s">
        <v>97</v>
      </c>
      <c r="H64" s="101"/>
      <c r="I64" s="8"/>
      <c r="J64" s="123"/>
    </row>
    <row r="65" spans="1:10" s="36" customFormat="1" ht="18.95" customHeight="1" thickTop="1">
      <c r="A65" s="45"/>
      <c r="B65" s="1637" t="s">
        <v>383</v>
      </c>
      <c r="C65" s="1637"/>
      <c r="D65" s="1396">
        <v>2</v>
      </c>
      <c r="E65" s="1454">
        <v>2</v>
      </c>
      <c r="F65" s="442">
        <v>2</v>
      </c>
      <c r="G65" s="442">
        <v>2</v>
      </c>
      <c r="H65" s="1455"/>
      <c r="I65" s="20"/>
      <c r="J65" s="20"/>
    </row>
    <row r="66" spans="1:10" s="36" customFormat="1" ht="18.95" customHeight="1" thickBot="1">
      <c r="A66" s="45"/>
      <c r="B66" s="1638" t="s">
        <v>384</v>
      </c>
      <c r="C66" s="1638"/>
      <c r="D66" s="1397">
        <v>25</v>
      </c>
      <c r="E66" s="1456">
        <v>25</v>
      </c>
      <c r="F66" s="443">
        <v>25</v>
      </c>
      <c r="G66" s="443">
        <v>25</v>
      </c>
      <c r="H66" s="319"/>
      <c r="I66" s="20"/>
      <c r="J66" s="20"/>
    </row>
    <row r="67" spans="1:10" ht="6.75" customHeight="1">
      <c r="A67" s="1"/>
      <c r="B67" s="1457"/>
      <c r="C67" s="1458"/>
      <c r="D67" s="123"/>
      <c r="E67" s="101"/>
      <c r="F67" s="101"/>
      <c r="G67" s="8"/>
      <c r="H67" s="123"/>
      <c r="I67" s="123"/>
      <c r="J67" s="123"/>
    </row>
    <row r="68" spans="1:10" ht="27" customHeight="1">
      <c r="A68" s="1"/>
      <c r="B68" s="1623" t="s">
        <v>1308</v>
      </c>
      <c r="C68" s="1644"/>
      <c r="D68" s="1623"/>
      <c r="E68" s="1623"/>
      <c r="F68" s="1623"/>
      <c r="G68" s="8"/>
      <c r="H68" s="123"/>
      <c r="I68" s="123"/>
      <c r="J68" s="123"/>
    </row>
    <row r="69" spans="1:10" ht="15">
      <c r="A69" s="1"/>
      <c r="B69" s="27"/>
      <c r="C69" s="27"/>
      <c r="D69" s="89"/>
      <c r="E69" s="27"/>
      <c r="F69" s="101"/>
      <c r="G69" s="8"/>
      <c r="H69" s="123"/>
      <c r="I69" s="123"/>
      <c r="J69" s="123"/>
    </row>
    <row r="70" spans="1:10" ht="15">
      <c r="A70" s="1"/>
      <c r="B70" s="27"/>
      <c r="C70" s="27"/>
      <c r="D70" s="89"/>
      <c r="E70" s="27"/>
      <c r="F70" s="101"/>
      <c r="G70" s="8"/>
      <c r="H70" s="123"/>
      <c r="I70" s="123"/>
      <c r="J70" s="123"/>
    </row>
    <row r="71" spans="1:10" ht="15.75" customHeight="1" thickBot="1">
      <c r="A71" s="1"/>
      <c r="B71" s="125" t="s">
        <v>385</v>
      </c>
      <c r="C71" s="125"/>
      <c r="D71" s="174" t="s">
        <v>94</v>
      </c>
      <c r="E71" s="174" t="s">
        <v>95</v>
      </c>
      <c r="F71" s="126" t="s">
        <v>96</v>
      </c>
      <c r="G71" s="126" t="s">
        <v>97</v>
      </c>
      <c r="H71" s="8"/>
      <c r="I71" s="123"/>
      <c r="J71" s="123"/>
    </row>
    <row r="72" spans="1:10" s="36" customFormat="1" ht="27" customHeight="1">
      <c r="A72" s="45"/>
      <c r="B72" s="1639" t="s">
        <v>386</v>
      </c>
      <c r="C72" s="1639"/>
      <c r="D72" s="1398" t="s">
        <v>112</v>
      </c>
      <c r="E72" s="444" t="s">
        <v>112</v>
      </c>
      <c r="F72" s="444" t="s">
        <v>112</v>
      </c>
      <c r="G72" s="444" t="s">
        <v>112</v>
      </c>
      <c r="H72" s="20"/>
      <c r="I72" s="20"/>
      <c r="J72" s="20"/>
    </row>
    <row r="73" spans="1:10" ht="6" customHeight="1">
      <c r="A73" s="1"/>
      <c r="B73" s="127"/>
      <c r="C73" s="155"/>
      <c r="D73" s="128"/>
      <c r="E73" s="128"/>
      <c r="F73" s="8"/>
      <c r="G73" s="8"/>
      <c r="H73" s="123"/>
      <c r="I73" s="123"/>
      <c r="J73" s="123"/>
    </row>
    <row r="74" spans="1:10" ht="23.25" customHeight="1">
      <c r="A74" s="1"/>
      <c r="B74" s="1645" t="s">
        <v>387</v>
      </c>
      <c r="C74" s="1644"/>
      <c r="D74" s="1645"/>
      <c r="E74" s="1645"/>
      <c r="F74" s="1645"/>
      <c r="G74" s="1645"/>
      <c r="H74" s="123"/>
      <c r="I74" s="123"/>
      <c r="J74" s="123"/>
    </row>
    <row r="75" spans="1:10">
      <c r="A75" s="1"/>
      <c r="B75" s="149"/>
      <c r="C75" s="380"/>
      <c r="D75" s="149"/>
      <c r="E75" s="149"/>
      <c r="F75" s="149"/>
      <c r="G75" s="8"/>
      <c r="H75" s="123"/>
      <c r="I75" s="123"/>
      <c r="J75" s="123"/>
    </row>
    <row r="76" spans="1:10">
      <c r="A76" s="1"/>
      <c r="B76" s="149"/>
      <c r="C76" s="380"/>
      <c r="D76" s="149"/>
      <c r="E76" s="149"/>
      <c r="F76" s="149"/>
      <c r="G76" s="8"/>
      <c r="H76" s="123"/>
      <c r="I76" s="123"/>
      <c r="J76" s="123"/>
    </row>
    <row r="77" spans="1:10" ht="19.5" customHeight="1" thickBot="1">
      <c r="B77" s="1380" t="s">
        <v>388</v>
      </c>
      <c r="C77" s="1380"/>
      <c r="D77" s="1437" t="s">
        <v>389</v>
      </c>
      <c r="E77" s="1437" t="s">
        <v>95</v>
      </c>
      <c r="F77" s="1437" t="s">
        <v>96</v>
      </c>
      <c r="G77" s="1437" t="s">
        <v>97</v>
      </c>
      <c r="H77" s="93"/>
      <c r="I77" s="8"/>
      <c r="J77" s="123"/>
    </row>
    <row r="78" spans="1:10" s="36" customFormat="1" ht="16.5" customHeight="1" thickTop="1" thickBot="1">
      <c r="B78" s="1643" t="s">
        <v>390</v>
      </c>
      <c r="C78" s="1643"/>
      <c r="D78" s="1397">
        <v>872</v>
      </c>
      <c r="E78" s="85">
        <v>913</v>
      </c>
      <c r="F78" s="85">
        <v>719</v>
      </c>
      <c r="G78" s="85">
        <v>588</v>
      </c>
      <c r="H78" s="20"/>
      <c r="I78" s="20"/>
      <c r="J78" s="20"/>
    </row>
    <row r="79" spans="1:10" ht="6.75" customHeight="1">
      <c r="B79" s="123"/>
      <c r="C79" s="123"/>
      <c r="D79" s="123"/>
      <c r="E79" s="123"/>
      <c r="F79" s="123"/>
      <c r="G79" s="123"/>
      <c r="H79" s="123"/>
      <c r="I79" s="123"/>
      <c r="J79" s="123"/>
    </row>
    <row r="80" spans="1:10" ht="25.5" customHeight="1">
      <c r="B80" s="1633" t="s">
        <v>391</v>
      </c>
      <c r="C80" s="1633"/>
      <c r="D80" s="1633"/>
      <c r="E80" s="1633"/>
      <c r="F80" s="1633"/>
      <c r="G80" s="1633"/>
      <c r="H80" s="123"/>
      <c r="I80" s="123"/>
      <c r="J80" s="123"/>
    </row>
    <row r="81" spans="1:8" ht="12.75" customHeight="1"/>
    <row r="82" spans="1:8" ht="12.75" customHeight="1"/>
    <row r="87" spans="1:8" ht="11.25" hidden="1" customHeight="1">
      <c r="A87" s="1"/>
      <c r="B87" s="66"/>
      <c r="C87" s="66"/>
      <c r="D87" s="66"/>
      <c r="E87" s="66"/>
      <c r="F87" s="66"/>
      <c r="G87" s="66"/>
      <c r="H87" s="66"/>
    </row>
    <row r="88" spans="1:8" hidden="1">
      <c r="A88" s="1"/>
      <c r="B88" s="202"/>
      <c r="C88" s="202"/>
      <c r="D88" s="202"/>
      <c r="E88" s="66"/>
      <c r="F88" s="66"/>
      <c r="G88" s="66"/>
      <c r="H88" s="66"/>
    </row>
  </sheetData>
  <sheetProtection algorithmName="SHA-512" hashValue="OUvPh/H+puJs//XpncoMJYg0ubvEOq+jqGxNB1xor6OLGt/6YQJ/gv1I6BgVMND3zxvraHJWMyi/Q31KyxN45A==" saltValue="fYLLwjmN3xpZjOOpZHFW3g==" spinCount="100000" sheet="1" objects="1" scenarios="1"/>
  <mergeCells count="24">
    <mergeCell ref="G3:I3"/>
    <mergeCell ref="G4:I4"/>
    <mergeCell ref="D8:I8"/>
    <mergeCell ref="E13:G13"/>
    <mergeCell ref="B78:C78"/>
    <mergeCell ref="B68:F68"/>
    <mergeCell ref="B74:G74"/>
    <mergeCell ref="B52:G52"/>
    <mergeCell ref="I21:J21"/>
    <mergeCell ref="B55:F55"/>
    <mergeCell ref="B39:F39"/>
    <mergeCell ref="C21:D21"/>
    <mergeCell ref="E21:F21"/>
    <mergeCell ref="G21:H21"/>
    <mergeCell ref="B18:G18"/>
    <mergeCell ref="B32:J33"/>
    <mergeCell ref="B80:G80"/>
    <mergeCell ref="B58:C58"/>
    <mergeCell ref="B59:C59"/>
    <mergeCell ref="B61:G61"/>
    <mergeCell ref="B64:C64"/>
    <mergeCell ref="B65:C65"/>
    <mergeCell ref="B66:C66"/>
    <mergeCell ref="B72:C72"/>
  </mergeCells>
  <pageMargins left="0.70866141732283472" right="0.70866141732283472" top="0.74803149606299213" bottom="0.74803149606299213" header="0.31496062992125984" footer="0.31496062992125984"/>
  <pageSetup paperSize="8" scale="68" orientation="portrait" r:id="rId1"/>
  <colBreaks count="1" manualBreakCount="1">
    <brk id="6"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38034-B32A-4550-A3F4-BCC0BE714039}">
  <sheetPr>
    <tabColor rgb="FFFFD289"/>
    <pageSetUpPr fitToPage="1"/>
  </sheetPr>
  <dimension ref="A1:N86"/>
  <sheetViews>
    <sheetView showGridLines="0" zoomScaleNormal="100" zoomScaleSheetLayoutView="100" workbookViewId="0"/>
  </sheetViews>
  <sheetFormatPr defaultColWidth="0" defaultRowHeight="12.75" customHeight="1" zeroHeight="1"/>
  <cols>
    <col min="1" max="1" width="3.42578125" customWidth="1"/>
    <col min="2" max="2" width="63.85546875" customWidth="1"/>
    <col min="3" max="6" width="16.28515625" customWidth="1"/>
    <col min="7" max="7" width="24.42578125" customWidth="1"/>
    <col min="8" max="8" width="7.7109375" customWidth="1"/>
    <col min="9" max="13" width="16.28515625" hidden="1" customWidth="1"/>
    <col min="14" max="14" width="12.28515625" hidden="1" customWidth="1"/>
    <col min="15" max="15" width="9" hidden="1" customWidth="1"/>
    <col min="16" max="16384" width="9" hidden="1"/>
  </cols>
  <sheetData>
    <row r="1" spans="1:9" ht="13.35" customHeight="1">
      <c r="A1" s="1"/>
      <c r="B1" s="1"/>
      <c r="C1" s="1"/>
      <c r="D1" s="1"/>
      <c r="E1" s="1"/>
      <c r="F1" s="1"/>
      <c r="G1" s="1"/>
      <c r="H1" s="1"/>
    </row>
    <row r="2" spans="1:9">
      <c r="A2" s="1"/>
      <c r="B2" s="1"/>
      <c r="C2" s="1"/>
      <c r="D2" s="1"/>
      <c r="E2" s="2"/>
      <c r="F2" s="1"/>
      <c r="G2" s="70" t="s">
        <v>0</v>
      </c>
    </row>
    <row r="3" spans="1:9">
      <c r="A3" s="1"/>
      <c r="B3" s="1"/>
      <c r="C3" s="1"/>
      <c r="D3" s="1"/>
      <c r="E3" s="1"/>
      <c r="F3" s="1"/>
      <c r="G3" s="1"/>
      <c r="H3" s="1"/>
    </row>
    <row r="4" spans="1:9" ht="27" customHeight="1">
      <c r="A4" s="1"/>
      <c r="B4" s="1"/>
      <c r="C4" s="1"/>
      <c r="D4" s="1"/>
      <c r="E4" s="1"/>
      <c r="F4" s="1"/>
      <c r="G4" s="1"/>
      <c r="H4" s="1"/>
    </row>
    <row r="5" spans="1:9" ht="20.25">
      <c r="A5" s="1"/>
      <c r="B5" s="428" t="s">
        <v>392</v>
      </c>
      <c r="C5" s="428"/>
      <c r="D5" s="799"/>
      <c r="E5" s="740"/>
      <c r="F5" s="740"/>
      <c r="G5" s="740"/>
      <c r="H5" s="740"/>
    </row>
    <row r="6" spans="1:9">
      <c r="A6" s="1"/>
      <c r="B6" s="148"/>
      <c r="C6" s="148"/>
      <c r="D6" s="148"/>
      <c r="E6" s="148"/>
      <c r="F6" s="148"/>
      <c r="G6" s="148"/>
      <c r="H6" s="148"/>
    </row>
    <row r="7" spans="1:9">
      <c r="A7" s="1"/>
      <c r="B7" s="148"/>
      <c r="C7" s="148"/>
      <c r="D7" s="148"/>
      <c r="E7" s="148"/>
      <c r="F7" s="148"/>
      <c r="G7" s="148"/>
      <c r="H7" s="148"/>
    </row>
    <row r="8" spans="1:9" ht="15.75">
      <c r="A8" s="1"/>
      <c r="B8" s="186" t="s">
        <v>13</v>
      </c>
      <c r="C8" s="740"/>
      <c r="D8" s="740"/>
      <c r="E8" s="740"/>
      <c r="F8" s="740"/>
    </row>
    <row r="9" spans="1:9" ht="6" customHeight="1">
      <c r="A9" s="1"/>
      <c r="B9" s="186"/>
      <c r="C9" s="740"/>
      <c r="D9" s="740"/>
      <c r="E9" s="740"/>
      <c r="F9" s="740"/>
    </row>
    <row r="10" spans="1:9">
      <c r="A10" s="1"/>
      <c r="B10" s="1654"/>
      <c r="C10" s="1654"/>
      <c r="D10" s="1654"/>
      <c r="E10" s="1654"/>
      <c r="F10" s="1654"/>
      <c r="G10" s="1654"/>
    </row>
    <row r="11" spans="1:9" ht="9" customHeight="1">
      <c r="A11" s="1"/>
      <c r="B11" s="186"/>
      <c r="C11" s="740"/>
      <c r="D11" s="740"/>
      <c r="E11" s="740"/>
      <c r="F11" s="740"/>
    </row>
    <row r="12" spans="1:9" ht="16.5" customHeight="1" thickBot="1">
      <c r="A12" s="1"/>
      <c r="B12" s="24" t="s">
        <v>393</v>
      </c>
      <c r="C12" s="133" t="s">
        <v>94</v>
      </c>
      <c r="D12" s="133" t="s">
        <v>95</v>
      </c>
      <c r="E12" s="25" t="s">
        <v>96</v>
      </c>
      <c r="F12" s="25" t="s">
        <v>97</v>
      </c>
      <c r="G12" s="25" t="s">
        <v>98</v>
      </c>
      <c r="H12" s="148"/>
      <c r="I12" s="148"/>
    </row>
    <row r="13" spans="1:9" s="36" customFormat="1" ht="14.25" customHeight="1" thickTop="1">
      <c r="A13" s="45"/>
      <c r="B13" s="902" t="s">
        <v>224</v>
      </c>
      <c r="C13" s="1207">
        <v>6.8540000000000001</v>
      </c>
      <c r="D13" s="904">
        <v>6.8</v>
      </c>
      <c r="E13" s="905">
        <v>7.1</v>
      </c>
      <c r="F13" s="905">
        <v>5.0999999999999996</v>
      </c>
      <c r="G13" s="906">
        <v>7.4</v>
      </c>
      <c r="H13" s="1148"/>
      <c r="I13" s="211"/>
    </row>
    <row r="14" spans="1:9" s="36" customFormat="1" ht="14.25" customHeight="1">
      <c r="A14" s="45"/>
      <c r="B14" s="903" t="s">
        <v>167</v>
      </c>
      <c r="C14" s="1208">
        <v>1</v>
      </c>
      <c r="D14" s="1656" t="s">
        <v>193</v>
      </c>
      <c r="E14" s="1656"/>
      <c r="F14" s="1656"/>
      <c r="G14" s="1656"/>
      <c r="H14" s="1148"/>
      <c r="I14" s="211"/>
    </row>
    <row r="15" spans="1:9" s="36" customFormat="1" ht="14.25" customHeight="1">
      <c r="A15" s="45"/>
      <c r="B15" s="903" t="s">
        <v>168</v>
      </c>
      <c r="C15" s="1208">
        <v>0.4</v>
      </c>
      <c r="D15" s="1657"/>
      <c r="E15" s="1657"/>
      <c r="F15" s="1657"/>
      <c r="G15" s="1657"/>
      <c r="H15" s="1148"/>
      <c r="I15" s="211"/>
    </row>
    <row r="16" spans="1:9" s="36" customFormat="1" ht="14.25" customHeight="1">
      <c r="A16" s="45"/>
      <c r="B16" s="903" t="s">
        <v>172</v>
      </c>
      <c r="C16" s="1208">
        <v>1.2</v>
      </c>
      <c r="D16" s="1657"/>
      <c r="E16" s="1657"/>
      <c r="F16" s="1657"/>
      <c r="G16" s="1657"/>
      <c r="H16" s="1148"/>
      <c r="I16" s="211"/>
    </row>
    <row r="17" spans="1:9" s="36" customFormat="1" ht="14.25" customHeight="1">
      <c r="A17" s="45"/>
      <c r="B17" s="903" t="s">
        <v>175</v>
      </c>
      <c r="C17" s="1208">
        <v>0.9</v>
      </c>
      <c r="D17" s="1657"/>
      <c r="E17" s="1657"/>
      <c r="F17" s="1657"/>
      <c r="G17" s="1657"/>
      <c r="H17" s="1148"/>
      <c r="I17" s="211"/>
    </row>
    <row r="18" spans="1:9" s="36" customFormat="1" ht="14.25" customHeight="1">
      <c r="A18" s="45"/>
      <c r="B18" s="903" t="s">
        <v>394</v>
      </c>
      <c r="C18" s="1208">
        <v>3.3</v>
      </c>
      <c r="D18" s="1658"/>
      <c r="E18" s="1658"/>
      <c r="F18" s="1658"/>
      <c r="G18" s="1658"/>
      <c r="H18" s="1148"/>
      <c r="I18" s="211"/>
    </row>
    <row r="19" spans="1:9" s="36" customFormat="1" ht="14.25" customHeight="1">
      <c r="A19" s="45"/>
      <c r="B19" s="902" t="s">
        <v>228</v>
      </c>
      <c r="C19" s="1207">
        <v>2.6</v>
      </c>
      <c r="D19" s="904">
        <v>4.8</v>
      </c>
      <c r="E19" s="905">
        <v>3.9</v>
      </c>
      <c r="F19" s="905">
        <v>3.3</v>
      </c>
      <c r="G19" s="906">
        <v>3.8</v>
      </c>
      <c r="H19" s="1148"/>
      <c r="I19" s="211"/>
    </row>
    <row r="20" spans="1:9" s="36" customFormat="1" ht="14.25" customHeight="1">
      <c r="A20" s="45"/>
      <c r="B20" s="903" t="s">
        <v>169</v>
      </c>
      <c r="C20" s="1209">
        <v>2.6</v>
      </c>
      <c r="D20" s="1651" t="s">
        <v>193</v>
      </c>
      <c r="E20" s="1651"/>
      <c r="F20" s="1651"/>
      <c r="G20" s="1651"/>
      <c r="H20" s="1148"/>
      <c r="I20" s="211"/>
    </row>
    <row r="21" spans="1:9" s="36" customFormat="1" ht="14.25" customHeight="1">
      <c r="A21" s="45"/>
      <c r="B21" s="902" t="s">
        <v>229</v>
      </c>
      <c r="C21" s="1207">
        <v>2.1760000000000002</v>
      </c>
      <c r="D21" s="904">
        <v>1.8</v>
      </c>
      <c r="E21" s="905">
        <v>1.6</v>
      </c>
      <c r="F21" s="905">
        <v>2.1</v>
      </c>
      <c r="G21" s="906">
        <v>1.7</v>
      </c>
      <c r="H21" s="1148"/>
      <c r="I21" s="211"/>
    </row>
    <row r="22" spans="1:9" s="36" customFormat="1" ht="14.25" customHeight="1">
      <c r="A22" s="45"/>
      <c r="B22" s="903" t="s">
        <v>174</v>
      </c>
      <c r="C22" s="1208">
        <v>2.2000000000000002</v>
      </c>
      <c r="D22" s="1651" t="s">
        <v>193</v>
      </c>
      <c r="E22" s="1651"/>
      <c r="F22" s="1651"/>
      <c r="G22" s="1651"/>
      <c r="H22" s="1148"/>
      <c r="I22" s="211"/>
    </row>
    <row r="23" spans="1:9" s="36" customFormat="1" ht="14.25" customHeight="1">
      <c r="A23" s="45"/>
      <c r="B23" s="902" t="s">
        <v>231</v>
      </c>
      <c r="C23" s="1207">
        <v>9.9600000000000009</v>
      </c>
      <c r="D23" s="907">
        <v>13</v>
      </c>
      <c r="E23" s="905">
        <v>17.399999999999999</v>
      </c>
      <c r="F23" s="905">
        <v>10.7</v>
      </c>
      <c r="G23" s="906">
        <v>9.6999999999999993</v>
      </c>
      <c r="H23" s="1148"/>
      <c r="I23" s="211"/>
    </row>
    <row r="24" spans="1:9" s="36" customFormat="1" ht="14.25" customHeight="1">
      <c r="A24" s="45"/>
      <c r="B24" s="903" t="s">
        <v>171</v>
      </c>
      <c r="C24" s="1208">
        <v>7.3410000000000002</v>
      </c>
      <c r="D24" s="1656" t="s">
        <v>193</v>
      </c>
      <c r="E24" s="1656"/>
      <c r="F24" s="1656"/>
      <c r="G24" s="1656"/>
      <c r="H24" s="1148"/>
      <c r="I24" s="211"/>
    </row>
    <row r="25" spans="1:9" s="36" customFormat="1" ht="14.25" customHeight="1">
      <c r="A25" s="45"/>
      <c r="B25" s="903" t="s">
        <v>173</v>
      </c>
      <c r="C25" s="1208">
        <v>2.3370000000000002</v>
      </c>
      <c r="D25" s="1657"/>
      <c r="E25" s="1657"/>
      <c r="F25" s="1657"/>
      <c r="G25" s="1657"/>
      <c r="H25" s="1148"/>
      <c r="I25" s="211"/>
    </row>
    <row r="26" spans="1:9" s="36" customFormat="1" ht="14.25" customHeight="1">
      <c r="A26" s="45"/>
      <c r="B26" s="903" t="s">
        <v>395</v>
      </c>
      <c r="C26" s="1208">
        <v>0.28299999999999997</v>
      </c>
      <c r="D26" s="1658"/>
      <c r="E26" s="1658"/>
      <c r="F26" s="1658"/>
      <c r="G26" s="1658"/>
      <c r="H26" s="1148"/>
      <c r="I26" s="211"/>
    </row>
    <row r="27" spans="1:9" s="36" customFormat="1" ht="14.25" customHeight="1">
      <c r="A27" s="45"/>
      <c r="B27" s="902" t="s">
        <v>233</v>
      </c>
      <c r="C27" s="1207">
        <v>1.97</v>
      </c>
      <c r="D27" s="904">
        <v>1.3</v>
      </c>
      <c r="E27" s="905">
        <v>1</v>
      </c>
      <c r="F27" s="905">
        <v>1</v>
      </c>
      <c r="G27" s="906">
        <v>1.8</v>
      </c>
      <c r="H27" s="1148"/>
      <c r="I27" s="211"/>
    </row>
    <row r="28" spans="1:9" s="36" customFormat="1" ht="14.25" customHeight="1" thickBot="1">
      <c r="A28" s="45"/>
      <c r="B28" s="903" t="s">
        <v>170</v>
      </c>
      <c r="C28" s="1208">
        <v>2</v>
      </c>
      <c r="D28" s="1651" t="s">
        <v>193</v>
      </c>
      <c r="E28" s="1651"/>
      <c r="F28" s="1651"/>
      <c r="G28" s="1651"/>
      <c r="H28" s="1148"/>
      <c r="I28" s="211"/>
    </row>
    <row r="29" spans="1:9" s="36" customFormat="1" ht="14.25" customHeight="1" thickBot="1">
      <c r="A29" s="45"/>
      <c r="B29" s="33" t="s">
        <v>198</v>
      </c>
      <c r="C29" s="1210">
        <v>23.6</v>
      </c>
      <c r="D29" s="800">
        <v>27.7</v>
      </c>
      <c r="E29" s="169">
        <v>31.1</v>
      </c>
      <c r="F29" s="169">
        <v>22.2</v>
      </c>
      <c r="G29" s="801">
        <v>24.5</v>
      </c>
      <c r="H29" s="1148"/>
      <c r="I29" s="211"/>
    </row>
    <row r="30" spans="1:9" s="36" customFormat="1" ht="13.5" customHeight="1">
      <c r="A30" s="45"/>
      <c r="B30" s="901" t="s">
        <v>290</v>
      </c>
      <c r="C30" s="381"/>
      <c r="D30" s="1655"/>
      <c r="E30" s="1655"/>
      <c r="F30" s="1655"/>
      <c r="G30" s="1655"/>
      <c r="H30" s="1655"/>
      <c r="I30" s="211"/>
    </row>
    <row r="31" spans="1:9" s="36" customFormat="1" ht="3" customHeight="1">
      <c r="A31" s="45"/>
      <c r="B31" s="569"/>
      <c r="C31" s="381"/>
      <c r="D31" s="888"/>
      <c r="E31" s="888"/>
      <c r="F31" s="888"/>
      <c r="G31" s="888"/>
      <c r="H31" s="888"/>
      <c r="I31" s="211"/>
    </row>
    <row r="32" spans="1:9" ht="30" customHeight="1">
      <c r="A32" s="1"/>
      <c r="B32" s="1615" t="s">
        <v>1394</v>
      </c>
      <c r="C32" s="1648"/>
      <c r="D32" s="1615"/>
      <c r="E32" s="1615"/>
      <c r="F32" s="1615"/>
      <c r="G32" s="1615"/>
      <c r="H32" s="148"/>
    </row>
    <row r="33" spans="1:8">
      <c r="A33" s="1"/>
      <c r="B33" s="740"/>
      <c r="C33" s="740"/>
      <c r="D33" s="740"/>
      <c r="E33" s="740"/>
      <c r="F33" s="740"/>
    </row>
    <row r="34" spans="1:8">
      <c r="A34" s="1"/>
      <c r="B34" s="740"/>
      <c r="C34" s="740"/>
      <c r="D34" s="740"/>
      <c r="E34" s="740"/>
      <c r="F34" s="740"/>
      <c r="G34" s="882"/>
    </row>
    <row r="35" spans="1:8" ht="14.25" customHeight="1" thickBot="1">
      <c r="A35" s="1"/>
      <c r="B35" s="24" t="s">
        <v>397</v>
      </c>
      <c r="C35" s="133" t="s">
        <v>94</v>
      </c>
      <c r="D35" s="133" t="s">
        <v>95</v>
      </c>
      <c r="E35" s="740"/>
      <c r="G35" s="882"/>
    </row>
    <row r="36" spans="1:8" ht="14.25" customHeight="1" thickTop="1">
      <c r="A36" s="1"/>
      <c r="B36" s="30" t="s">
        <v>398</v>
      </c>
      <c r="C36" s="1208">
        <v>20.428000000000001</v>
      </c>
      <c r="D36" s="997">
        <v>24.6</v>
      </c>
      <c r="E36" s="740"/>
      <c r="F36" s="824"/>
    </row>
    <row r="37" spans="1:8" ht="14.25" customHeight="1">
      <c r="A37" s="1"/>
      <c r="B37" s="1535" t="s">
        <v>1325</v>
      </c>
      <c r="C37" s="1208">
        <v>3.7</v>
      </c>
      <c r="D37" s="308">
        <v>5.2</v>
      </c>
      <c r="E37" s="740"/>
      <c r="F37" s="824"/>
    </row>
    <row r="38" spans="1:8" ht="14.25" customHeight="1">
      <c r="A38" s="1"/>
      <c r="B38" s="30" t="s">
        <v>399</v>
      </c>
      <c r="C38" s="1208">
        <v>0.82689999999999997</v>
      </c>
      <c r="D38" s="997">
        <v>0.6</v>
      </c>
      <c r="E38" s="740"/>
    </row>
    <row r="39" spans="1:8" ht="14.25" customHeight="1" thickBot="1">
      <c r="A39" s="1"/>
      <c r="B39" s="48" t="s">
        <v>400</v>
      </c>
      <c r="C39" s="1211">
        <v>2.31</v>
      </c>
      <c r="D39" s="998">
        <v>2.5</v>
      </c>
      <c r="E39" s="740"/>
    </row>
    <row r="40" spans="1:8" ht="14.25" customHeight="1" thickBot="1">
      <c r="A40" s="1"/>
      <c r="B40" s="995" t="s">
        <v>401</v>
      </c>
      <c r="C40" s="1212">
        <v>23.6</v>
      </c>
      <c r="D40" s="440">
        <v>27.7</v>
      </c>
      <c r="E40" s="740"/>
    </row>
    <row r="41" spans="1:8" ht="5.25" customHeight="1">
      <c r="A41" s="1"/>
      <c r="B41" s="740"/>
      <c r="C41" s="740"/>
      <c r="D41" s="740"/>
      <c r="E41" s="740"/>
      <c r="F41" s="740"/>
    </row>
    <row r="42" spans="1:8" ht="38.25" customHeight="1">
      <c r="A42" s="1"/>
      <c r="B42" s="1615" t="s">
        <v>1283</v>
      </c>
      <c r="C42" s="1648"/>
      <c r="D42" s="1615"/>
      <c r="E42" s="1615"/>
      <c r="F42" s="1615"/>
      <c r="G42" s="1615"/>
    </row>
    <row r="43" spans="1:8">
      <c r="A43" s="1"/>
      <c r="B43" s="148"/>
      <c r="C43" s="148"/>
      <c r="D43" s="148"/>
      <c r="E43" s="148"/>
      <c r="F43" s="148"/>
      <c r="G43" s="148"/>
      <c r="H43" s="148"/>
    </row>
    <row r="44" spans="1:8">
      <c r="A44" s="1"/>
      <c r="B44" s="441"/>
      <c r="C44" s="441"/>
      <c r="D44" s="441"/>
      <c r="E44" s="441"/>
      <c r="F44" s="441"/>
      <c r="G44" s="441"/>
      <c r="H44" s="148"/>
    </row>
    <row r="45" spans="1:8" ht="15.75">
      <c r="A45" s="1"/>
      <c r="B45" s="175" t="s">
        <v>402</v>
      </c>
      <c r="C45" s="178"/>
      <c r="D45" s="806"/>
      <c r="E45" s="806"/>
      <c r="F45" s="806"/>
      <c r="G45" s="806"/>
      <c r="H45" s="148"/>
    </row>
    <row r="46" spans="1:8">
      <c r="A46" s="1"/>
      <c r="B46" s="807"/>
      <c r="C46" s="807"/>
      <c r="D46" s="806"/>
      <c r="E46" s="806"/>
      <c r="F46" s="806"/>
      <c r="G46" s="806"/>
      <c r="H46" s="148"/>
    </row>
    <row r="47" spans="1:8" ht="13.5" thickBot="1">
      <c r="A47" s="1"/>
      <c r="B47" s="437" t="s">
        <v>403</v>
      </c>
      <c r="C47" s="133" t="s">
        <v>94</v>
      </c>
      <c r="D47" s="133" t="s">
        <v>95</v>
      </c>
      <c r="E47" s="806"/>
      <c r="H47" s="148"/>
    </row>
    <row r="48" spans="1:8" ht="15" thickTop="1">
      <c r="A48" s="1"/>
      <c r="B48" s="808" t="s">
        <v>404</v>
      </c>
      <c r="C48" s="1399">
        <v>46</v>
      </c>
      <c r="D48" s="809">
        <v>83</v>
      </c>
      <c r="E48" s="806"/>
      <c r="H48" s="148"/>
    </row>
    <row r="49" spans="1:8" ht="14.25">
      <c r="A49" s="1"/>
      <c r="B49" s="810" t="s">
        <v>405</v>
      </c>
      <c r="C49" s="1400">
        <v>2.2999999999999998</v>
      </c>
      <c r="D49" s="811">
        <v>3.1</v>
      </c>
      <c r="E49" s="812"/>
      <c r="F49" s="812"/>
      <c r="G49" s="812"/>
      <c r="H49" s="148"/>
    </row>
    <row r="50" spans="1:8" ht="14.25">
      <c r="A50" s="1"/>
      <c r="B50" s="810" t="s">
        <v>406</v>
      </c>
      <c r="C50" s="1400">
        <v>0.7</v>
      </c>
      <c r="D50" s="811">
        <v>2.2000000000000002</v>
      </c>
      <c r="E50" s="812"/>
      <c r="F50" s="812"/>
      <c r="G50" s="812"/>
      <c r="H50" s="148"/>
    </row>
    <row r="51" spans="1:8" ht="15" thickBot="1">
      <c r="A51" s="1"/>
      <c r="B51" s="813" t="s">
        <v>407</v>
      </c>
      <c r="C51" s="1401">
        <v>0.3</v>
      </c>
      <c r="D51" s="814">
        <v>1.6</v>
      </c>
      <c r="E51" s="812"/>
      <c r="F51" s="812"/>
      <c r="G51" s="812"/>
      <c r="H51" s="148"/>
    </row>
    <row r="52" spans="1:8">
      <c r="A52" s="1"/>
      <c r="B52" s="48"/>
      <c r="C52" s="80"/>
      <c r="D52" s="176"/>
      <c r="E52" s="806"/>
      <c r="H52" s="148"/>
    </row>
    <row r="53" spans="1:8" ht="57" customHeight="1">
      <c r="A53" s="1"/>
      <c r="B53" s="1650" t="s">
        <v>408</v>
      </c>
      <c r="C53" s="1648"/>
      <c r="D53" s="1650"/>
      <c r="E53" s="1650"/>
      <c r="F53" s="1650"/>
      <c r="G53" s="1650"/>
      <c r="H53" s="148"/>
    </row>
    <row r="54" spans="1:8" ht="12.75" customHeight="1">
      <c r="A54" s="1"/>
      <c r="B54" s="441"/>
      <c r="C54" s="441"/>
      <c r="D54" s="441"/>
      <c r="E54" s="441"/>
      <c r="F54" s="441"/>
      <c r="G54" s="441"/>
      <c r="H54" s="148"/>
    </row>
    <row r="55" spans="1:8">
      <c r="A55" s="1"/>
      <c r="B55" s="148"/>
      <c r="C55" s="148"/>
      <c r="D55" s="148"/>
      <c r="E55" s="148"/>
      <c r="F55" s="148"/>
      <c r="G55" s="148"/>
      <c r="H55" s="148"/>
    </row>
    <row r="56" spans="1:8" ht="16.5" customHeight="1" thickBot="1">
      <c r="A56" s="815"/>
      <c r="B56" s="24" t="s">
        <v>409</v>
      </c>
      <c r="C56" s="133" t="s">
        <v>94</v>
      </c>
      <c r="D56" s="133" t="s">
        <v>95</v>
      </c>
      <c r="E56" s="816"/>
      <c r="F56" s="816"/>
      <c r="G56" s="816"/>
      <c r="H56" s="806"/>
    </row>
    <row r="57" spans="1:8" s="625" customFormat="1" ht="16.5" customHeight="1" thickTop="1">
      <c r="A57" s="817"/>
      <c r="B57" s="810" t="s">
        <v>410</v>
      </c>
      <c r="C57" s="1402">
        <f>C58+C59</f>
        <v>30223</v>
      </c>
      <c r="D57" s="818">
        <v>59835</v>
      </c>
      <c r="E57" s="819"/>
      <c r="F57" s="819"/>
      <c r="G57" s="819"/>
      <c r="H57" s="812"/>
    </row>
    <row r="58" spans="1:8" s="625" customFormat="1" ht="16.5" customHeight="1">
      <c r="A58" s="817"/>
      <c r="B58" s="810" t="s">
        <v>411</v>
      </c>
      <c r="C58" s="1402">
        <v>14942</v>
      </c>
      <c r="D58" s="818">
        <v>25262</v>
      </c>
      <c r="E58" s="819"/>
      <c r="F58" s="819"/>
      <c r="G58" s="819"/>
      <c r="H58" s="812"/>
    </row>
    <row r="59" spans="1:8" s="625" customFormat="1" ht="16.5" customHeight="1">
      <c r="A59" s="817"/>
      <c r="B59" s="810" t="s">
        <v>412</v>
      </c>
      <c r="C59" s="1402">
        <v>15281</v>
      </c>
      <c r="D59" s="818">
        <v>34673</v>
      </c>
      <c r="E59" s="1145"/>
      <c r="F59" s="819"/>
      <c r="G59" s="819"/>
      <c r="H59" s="812"/>
    </row>
    <row r="60" spans="1:8" s="625" customFormat="1" ht="16.5" customHeight="1">
      <c r="A60" s="817"/>
      <c r="B60" s="820" t="s">
        <v>413</v>
      </c>
      <c r="C60" s="1403">
        <f>C61+C62</f>
        <v>1519</v>
      </c>
      <c r="D60" s="821">
        <v>315</v>
      </c>
      <c r="E60" s="819"/>
      <c r="F60" s="819"/>
      <c r="G60" s="819"/>
      <c r="H60" s="812"/>
    </row>
    <row r="61" spans="1:8" s="625" customFormat="1" ht="16.5" customHeight="1">
      <c r="A61" s="817"/>
      <c r="B61" s="810" t="s">
        <v>411</v>
      </c>
      <c r="C61" s="1402">
        <v>657</v>
      </c>
      <c r="D61" s="822">
        <v>160</v>
      </c>
      <c r="E61" s="819"/>
      <c r="F61" s="819"/>
      <c r="G61" s="819"/>
      <c r="H61" s="812"/>
    </row>
    <row r="62" spans="1:8" s="625" customFormat="1" ht="16.5" customHeight="1" thickBot="1">
      <c r="A62" s="817"/>
      <c r="B62" s="813" t="s">
        <v>412</v>
      </c>
      <c r="C62" s="1404">
        <v>862</v>
      </c>
      <c r="D62" s="823">
        <v>155</v>
      </c>
      <c r="E62" s="1145"/>
      <c r="F62" s="819"/>
      <c r="G62" s="819"/>
      <c r="H62" s="812"/>
    </row>
    <row r="63" spans="1:8" ht="5.25" customHeight="1">
      <c r="A63" s="815"/>
      <c r="B63" s="1652"/>
      <c r="C63" s="1653"/>
      <c r="D63" s="1652"/>
      <c r="E63" s="1652"/>
      <c r="F63" s="1652"/>
      <c r="G63" s="1652"/>
      <c r="H63" s="806"/>
    </row>
    <row r="64" spans="1:8" ht="38.25" customHeight="1">
      <c r="A64" s="815"/>
      <c r="B64" s="1650" t="s">
        <v>1326</v>
      </c>
      <c r="C64" s="1648"/>
      <c r="D64" s="1650"/>
      <c r="E64" s="1650"/>
      <c r="F64" s="1650"/>
      <c r="G64" s="1650"/>
      <c r="H64" s="806"/>
    </row>
    <row r="65" spans="1:8">
      <c r="A65" s="1"/>
      <c r="B65" s="148"/>
      <c r="C65" s="148"/>
      <c r="D65" s="148"/>
      <c r="E65" s="148"/>
      <c r="F65" s="148"/>
      <c r="G65" s="148"/>
      <c r="H65" s="148"/>
    </row>
    <row r="66" spans="1:8">
      <c r="A66" s="1"/>
      <c r="B66" s="148"/>
      <c r="C66" s="148"/>
      <c r="D66" s="148"/>
      <c r="E66" s="148"/>
      <c r="F66" s="148"/>
      <c r="G66" s="148"/>
      <c r="H66" s="148"/>
    </row>
    <row r="67" spans="1:8" ht="16.5" customHeight="1">
      <c r="A67" s="1"/>
      <c r="B67" s="175" t="s">
        <v>414</v>
      </c>
      <c r="C67" s="178"/>
      <c r="D67" s="148"/>
      <c r="E67" s="148"/>
      <c r="F67" s="148"/>
      <c r="G67" s="148"/>
      <c r="H67" s="148"/>
    </row>
    <row r="68" spans="1:8">
      <c r="A68" s="1"/>
      <c r="B68" s="708"/>
      <c r="C68" s="161"/>
      <c r="D68" s="148"/>
      <c r="E68" s="148"/>
      <c r="F68" s="148"/>
      <c r="G68" s="148"/>
      <c r="H68" s="148"/>
    </row>
    <row r="69" spans="1:8">
      <c r="A69" s="1"/>
      <c r="E69" s="148"/>
      <c r="H69" s="148"/>
    </row>
    <row r="70" spans="1:8" ht="15" customHeight="1" thickBot="1">
      <c r="A70" s="1"/>
      <c r="B70" s="709" t="s">
        <v>415</v>
      </c>
      <c r="C70" s="133" t="s">
        <v>94</v>
      </c>
      <c r="D70" s="133" t="s">
        <v>95</v>
      </c>
      <c r="E70" s="148"/>
      <c r="H70" s="148"/>
    </row>
    <row r="71" spans="1:8" s="36" customFormat="1" ht="16.5" customHeight="1" thickTop="1">
      <c r="A71" s="45"/>
      <c r="B71" s="228" t="s">
        <v>416</v>
      </c>
      <c r="C71" s="1405">
        <v>5</v>
      </c>
      <c r="D71" s="320">
        <v>1</v>
      </c>
      <c r="E71" s="211"/>
      <c r="H71" s="211"/>
    </row>
    <row r="72" spans="1:8" s="36" customFormat="1" ht="16.5" customHeight="1" thickBot="1">
      <c r="A72" s="45"/>
      <c r="B72" s="234" t="s">
        <v>417</v>
      </c>
      <c r="C72" s="1406">
        <v>7.0000000000000007E-2</v>
      </c>
      <c r="D72" s="321">
        <v>0.35</v>
      </c>
      <c r="E72" s="211"/>
      <c r="F72" s="211"/>
      <c r="G72" s="211"/>
      <c r="H72" s="211"/>
    </row>
    <row r="73" spans="1:8" ht="7.5" customHeight="1">
      <c r="A73" s="1"/>
      <c r="B73" s="157"/>
      <c r="C73" s="802"/>
      <c r="D73" s="176"/>
      <c r="E73" s="148"/>
      <c r="H73" s="148"/>
    </row>
    <row r="74" spans="1:8" ht="36" customHeight="1">
      <c r="A74" s="1"/>
      <c r="B74" s="1615" t="s">
        <v>418</v>
      </c>
      <c r="C74" s="1615"/>
      <c r="D74" s="1615"/>
      <c r="E74" s="1615"/>
      <c r="F74" s="1615"/>
      <c r="G74" s="1615"/>
      <c r="H74" s="148"/>
    </row>
    <row r="75" spans="1:8">
      <c r="A75" s="1"/>
      <c r="B75" s="1615"/>
      <c r="C75" s="1615"/>
      <c r="D75" s="1615"/>
      <c r="E75" s="1615"/>
      <c r="F75" s="1615"/>
      <c r="G75" s="184"/>
      <c r="H75" s="148"/>
    </row>
    <row r="76" spans="1:8">
      <c r="A76" s="1"/>
      <c r="B76" s="190"/>
      <c r="C76" s="190"/>
      <c r="D76" s="190"/>
      <c r="E76" s="190"/>
      <c r="F76" s="190"/>
      <c r="G76" s="184"/>
      <c r="H76" s="148"/>
    </row>
    <row r="77" spans="1:8" s="36" customFormat="1" ht="18.95" customHeight="1" thickBot="1">
      <c r="A77" s="45"/>
      <c r="B77" s="129" t="s">
        <v>419</v>
      </c>
      <c r="C77" s="857" t="s">
        <v>420</v>
      </c>
      <c r="D77" s="360"/>
      <c r="E77" s="360"/>
      <c r="F77" s="360"/>
      <c r="G77" s="360"/>
      <c r="H77" s="211"/>
    </row>
    <row r="78" spans="1:8" s="36" customFormat="1" ht="16.5" customHeight="1" thickTop="1">
      <c r="A78" s="45"/>
      <c r="B78" s="214" t="s">
        <v>410</v>
      </c>
      <c r="C78" s="1407">
        <v>810</v>
      </c>
      <c r="D78" s="360"/>
      <c r="E78" s="360"/>
      <c r="F78" s="360"/>
      <c r="G78" s="360"/>
      <c r="H78" s="211"/>
    </row>
    <row r="79" spans="1:8" s="36" customFormat="1" ht="16.5" customHeight="1">
      <c r="A79" s="45"/>
      <c r="B79" s="214" t="s">
        <v>411</v>
      </c>
      <c r="C79" s="1407">
        <v>341</v>
      </c>
      <c r="D79" s="360"/>
      <c r="E79" s="360"/>
      <c r="F79" s="360"/>
      <c r="G79" s="360"/>
      <c r="H79" s="211"/>
    </row>
    <row r="80" spans="1:8" s="36" customFormat="1" ht="16.5" customHeight="1">
      <c r="A80" s="45"/>
      <c r="B80" s="214" t="s">
        <v>412</v>
      </c>
      <c r="C80" s="1407">
        <v>469</v>
      </c>
      <c r="D80" s="360"/>
      <c r="E80" s="360"/>
      <c r="F80" s="360"/>
      <c r="G80" s="360"/>
      <c r="H80" s="211"/>
    </row>
    <row r="81" spans="1:8" s="36" customFormat="1" ht="16.5" customHeight="1">
      <c r="A81" s="45"/>
      <c r="B81" s="228" t="s">
        <v>421</v>
      </c>
      <c r="C81" s="1405">
        <v>223</v>
      </c>
      <c r="D81" s="360"/>
      <c r="E81" s="360"/>
      <c r="F81" s="360"/>
      <c r="G81" s="360"/>
      <c r="H81" s="211"/>
    </row>
    <row r="82" spans="1:8" s="36" customFormat="1" ht="16.5" customHeight="1">
      <c r="A82" s="45"/>
      <c r="B82" s="214" t="s">
        <v>411</v>
      </c>
      <c r="C82" s="1407">
        <v>94</v>
      </c>
      <c r="D82" s="360"/>
      <c r="E82" s="360"/>
      <c r="F82" s="360"/>
      <c r="G82" s="360"/>
      <c r="H82" s="211"/>
    </row>
    <row r="83" spans="1:8" s="36" customFormat="1" ht="16.5" customHeight="1" thickBot="1">
      <c r="A83" s="45"/>
      <c r="B83" s="234" t="s">
        <v>412</v>
      </c>
      <c r="C83" s="1406">
        <v>129</v>
      </c>
      <c r="D83" s="360"/>
      <c r="E83" s="360"/>
      <c r="F83" s="360"/>
      <c r="G83" s="360"/>
      <c r="H83" s="211"/>
    </row>
    <row r="84" spans="1:8" ht="6" customHeight="1">
      <c r="A84" s="1"/>
      <c r="B84" s="177"/>
      <c r="C84" s="177"/>
      <c r="D84" s="177"/>
      <c r="E84" s="177"/>
      <c r="F84" s="177"/>
      <c r="G84" s="177"/>
      <c r="H84" s="148"/>
    </row>
    <row r="85" spans="1:8" ht="52.5" customHeight="1">
      <c r="A85" s="1"/>
      <c r="B85" s="1650" t="s">
        <v>1326</v>
      </c>
      <c r="C85" s="1648"/>
      <c r="D85" s="1650"/>
      <c r="E85" s="1650"/>
      <c r="F85" s="1650"/>
      <c r="G85" s="1650"/>
      <c r="H85" s="148"/>
    </row>
    <row r="86" spans="1:8" ht="12.75" customHeight="1"/>
  </sheetData>
  <sheetProtection algorithmName="SHA-512" hashValue="dw+buSBZRRj/sInqMtcGd/h2MQBvaUXjVbl2hAfYwmOmI5dVpA90s4I3UBWqDE2gWKuQ8xncoSZ3DKBJZ7igWQ==" saltValue="tLmCYMfmzALyV16TeNmKbA==" spinCount="100000" sheet="1" objects="1" scenarios="1"/>
  <mergeCells count="15">
    <mergeCell ref="B10:G10"/>
    <mergeCell ref="D30:H30"/>
    <mergeCell ref="B32:G32"/>
    <mergeCell ref="B42:G42"/>
    <mergeCell ref="B53:G53"/>
    <mergeCell ref="D24:G26"/>
    <mergeCell ref="D14:G18"/>
    <mergeCell ref="B85:G85"/>
    <mergeCell ref="D20:G20"/>
    <mergeCell ref="D22:G22"/>
    <mergeCell ref="D28:G28"/>
    <mergeCell ref="B75:F75"/>
    <mergeCell ref="B63:G63"/>
    <mergeCell ref="B64:G64"/>
    <mergeCell ref="B74:G74"/>
  </mergeCells>
  <pageMargins left="0.70866141732283472" right="0.70866141732283472" top="0.74803149606299213" bottom="0.74803149606299213" header="0.31496062992125984" footer="0.31496062992125984"/>
  <pageSetup paperSize="8" scale="8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D613F-EBB4-48F9-8854-F5DA023CD7D1}">
  <sheetPr codeName="Sheet8">
    <tabColor rgb="FFFFD289"/>
    <pageSetUpPr fitToPage="1"/>
  </sheetPr>
  <dimension ref="A1:N43"/>
  <sheetViews>
    <sheetView showGridLines="0" zoomScaleNormal="100" zoomScaleSheetLayoutView="70" workbookViewId="0"/>
  </sheetViews>
  <sheetFormatPr defaultColWidth="0" defaultRowHeight="12.75" customHeight="1" zeroHeight="1"/>
  <cols>
    <col min="1" max="1" width="3.42578125" customWidth="1"/>
    <col min="2" max="2" width="55.85546875" customWidth="1"/>
    <col min="3" max="3" width="16.28515625" customWidth="1"/>
    <col min="4" max="4" width="19.7109375" customWidth="1"/>
    <col min="5" max="6" width="16.28515625" customWidth="1"/>
    <col min="7" max="7" width="24.42578125" customWidth="1"/>
    <col min="8" max="13" width="16.28515625" customWidth="1"/>
    <col min="14" max="14" width="12.28515625" hidden="1" customWidth="1"/>
    <col min="15" max="15" width="9" hidden="1" customWidth="1"/>
    <col min="16" max="16384" width="9" hidden="1"/>
  </cols>
  <sheetData>
    <row r="1" spans="1:12" ht="13.35" customHeight="1">
      <c r="A1" s="1"/>
      <c r="B1" s="1"/>
      <c r="C1" s="1"/>
      <c r="D1" s="1"/>
      <c r="E1" s="1"/>
      <c r="F1" s="1"/>
      <c r="G1" s="1"/>
      <c r="H1" s="1"/>
    </row>
    <row r="2" spans="1:12">
      <c r="A2" s="1"/>
      <c r="B2" s="1"/>
      <c r="C2" s="1"/>
      <c r="D2" s="1"/>
      <c r="E2" s="2"/>
      <c r="F2" s="1"/>
      <c r="G2" s="1"/>
      <c r="L2" s="70" t="s">
        <v>0</v>
      </c>
    </row>
    <row r="3" spans="1:12">
      <c r="A3" s="1"/>
      <c r="B3" s="1"/>
      <c r="C3" s="1"/>
      <c r="D3" s="1"/>
      <c r="E3" s="1"/>
      <c r="F3" s="1"/>
      <c r="G3" s="1"/>
      <c r="H3" s="1"/>
    </row>
    <row r="4" spans="1:12" ht="27" customHeight="1">
      <c r="A4" s="1"/>
      <c r="B4" s="1"/>
      <c r="C4" s="1"/>
      <c r="D4" s="1"/>
      <c r="E4" s="1"/>
      <c r="F4" s="1"/>
      <c r="G4" s="1"/>
      <c r="H4" s="1"/>
    </row>
    <row r="5" spans="1:12" ht="20.25">
      <c r="A5" s="1"/>
      <c r="B5" s="12" t="s">
        <v>422</v>
      </c>
      <c r="C5" s="12"/>
      <c r="D5" s="4"/>
      <c r="E5" s="8"/>
      <c r="F5" s="8"/>
      <c r="G5" s="8"/>
      <c r="H5" s="8"/>
    </row>
    <row r="6" spans="1:12">
      <c r="A6" s="1"/>
      <c r="B6" s="66"/>
      <c r="C6" s="66"/>
      <c r="D6" s="66"/>
      <c r="E6" s="66"/>
      <c r="F6" s="66"/>
      <c r="G6" s="66"/>
      <c r="H6" s="66"/>
    </row>
    <row r="7" spans="1:12">
      <c r="A7" s="1"/>
      <c r="B7" s="66"/>
      <c r="C7" s="66"/>
      <c r="D7" s="66"/>
      <c r="E7" s="66"/>
      <c r="F7" s="66"/>
      <c r="G7" s="66"/>
      <c r="H7" s="66"/>
    </row>
    <row r="8" spans="1:12">
      <c r="A8" s="1"/>
      <c r="B8" s="66"/>
      <c r="C8" s="66"/>
      <c r="D8" s="66"/>
      <c r="E8" s="66"/>
      <c r="F8" s="66"/>
      <c r="G8" s="66"/>
      <c r="H8" s="66"/>
    </row>
    <row r="9" spans="1:12" ht="15.75">
      <c r="A9" s="1"/>
      <c r="B9" s="249" t="s">
        <v>423</v>
      </c>
      <c r="C9" s="66"/>
      <c r="D9" s="66"/>
      <c r="E9" s="66"/>
      <c r="F9" s="66"/>
      <c r="G9" s="66"/>
      <c r="H9" s="66"/>
    </row>
    <row r="10" spans="1:12">
      <c r="A10" s="1"/>
      <c r="B10" s="66"/>
      <c r="C10" s="66"/>
      <c r="D10" s="66"/>
      <c r="E10" s="66"/>
      <c r="F10" s="66"/>
      <c r="G10" s="66"/>
      <c r="H10" s="66"/>
    </row>
    <row r="11" spans="1:12">
      <c r="A11" s="1"/>
      <c r="B11" s="66"/>
      <c r="C11" s="66"/>
      <c r="D11" s="66"/>
      <c r="E11" s="66"/>
      <c r="F11" s="66"/>
      <c r="G11" s="66"/>
      <c r="H11" s="66"/>
    </row>
    <row r="12" spans="1:12" ht="13.5" thickBot="1">
      <c r="A12" s="741" t="s">
        <v>424</v>
      </c>
      <c r="B12" s="792" t="s">
        <v>425</v>
      </c>
      <c r="C12" s="792"/>
      <c r="D12" s="792" t="s">
        <v>424</v>
      </c>
      <c r="E12" s="795" t="s">
        <v>94</v>
      </c>
      <c r="F12" s="795" t="s">
        <v>95</v>
      </c>
      <c r="G12" s="795" t="s">
        <v>96</v>
      </c>
      <c r="H12" s="795" t="s">
        <v>97</v>
      </c>
      <c r="I12" s="792" t="s">
        <v>424</v>
      </c>
      <c r="J12" s="741" t="s">
        <v>424</v>
      </c>
      <c r="K12" s="741" t="s">
        <v>424</v>
      </c>
    </row>
    <row r="13" spans="1:12" ht="19.5" customHeight="1" thickTop="1">
      <c r="A13" s="741" t="s">
        <v>424</v>
      </c>
      <c r="B13" s="793" t="s">
        <v>426</v>
      </c>
      <c r="C13" s="1662" t="s">
        <v>427</v>
      </c>
      <c r="D13" s="1662"/>
      <c r="E13" s="1564">
        <v>8296</v>
      </c>
      <c r="F13" s="1564">
        <v>9050</v>
      </c>
      <c r="G13" s="1564">
        <v>10630</v>
      </c>
      <c r="H13" s="1564">
        <v>7323</v>
      </c>
      <c r="I13" s="1565" t="s">
        <v>424</v>
      </c>
      <c r="J13" s="741" t="s">
        <v>424</v>
      </c>
      <c r="K13" s="741" t="s">
        <v>424</v>
      </c>
    </row>
    <row r="14" spans="1:12" ht="15" customHeight="1">
      <c r="A14" s="741" t="s">
        <v>424</v>
      </c>
      <c r="B14" s="1661" t="s">
        <v>428</v>
      </c>
      <c r="C14" s="1663" t="s">
        <v>429</v>
      </c>
      <c r="D14" s="1663"/>
      <c r="E14" s="1459">
        <f>SUM(E15:E20)</f>
        <v>-8249.5</v>
      </c>
      <c r="F14" s="1459">
        <f t="shared" ref="F14:H14" si="0">SUM(F15:F20)</f>
        <v>-10024</v>
      </c>
      <c r="G14" s="1459">
        <f t="shared" si="0"/>
        <v>-8880.3000000000011</v>
      </c>
      <c r="H14" s="1459">
        <f t="shared" si="0"/>
        <v>-7312.3</v>
      </c>
      <c r="I14" s="1565" t="s">
        <v>424</v>
      </c>
      <c r="J14" s="741" t="s">
        <v>424</v>
      </c>
      <c r="K14" s="741" t="s">
        <v>424</v>
      </c>
    </row>
    <row r="15" spans="1:12" ht="15" customHeight="1">
      <c r="A15" s="741" t="s">
        <v>424</v>
      </c>
      <c r="B15" s="1661"/>
      <c r="C15" s="1660" t="s">
        <v>430</v>
      </c>
      <c r="D15" s="1660"/>
      <c r="E15" s="1459">
        <v>-6494</v>
      </c>
      <c r="F15" s="1459">
        <v>-6516</v>
      </c>
      <c r="G15" s="1459">
        <v>-5875</v>
      </c>
      <c r="H15" s="1459">
        <v>-5467</v>
      </c>
      <c r="I15" s="1565" t="s">
        <v>424</v>
      </c>
      <c r="J15" s="741" t="s">
        <v>424</v>
      </c>
      <c r="K15" s="741" t="s">
        <v>424</v>
      </c>
    </row>
    <row r="16" spans="1:12" ht="15" customHeight="1">
      <c r="A16" s="741" t="s">
        <v>424</v>
      </c>
      <c r="B16" s="1661"/>
      <c r="C16" s="1660" t="s">
        <v>431</v>
      </c>
      <c r="D16" s="1660"/>
      <c r="E16" s="1459">
        <v>-913</v>
      </c>
      <c r="F16" s="1459">
        <v>-879</v>
      </c>
      <c r="G16" s="1459">
        <v>-837</v>
      </c>
      <c r="H16" s="1459">
        <v>-873</v>
      </c>
      <c r="I16" s="1565" t="s">
        <v>424</v>
      </c>
      <c r="J16" s="741" t="s">
        <v>424</v>
      </c>
      <c r="K16" s="741" t="s">
        <v>424</v>
      </c>
    </row>
    <row r="17" spans="1:13" ht="15" customHeight="1">
      <c r="A17" s="741" t="s">
        <v>424</v>
      </c>
      <c r="B17" s="1661"/>
      <c r="C17" s="1660" t="s">
        <v>432</v>
      </c>
      <c r="D17" s="1660"/>
      <c r="E17" s="1459">
        <v>-198</v>
      </c>
      <c r="F17" s="1459">
        <v>-1225</v>
      </c>
      <c r="G17" s="1459">
        <v>-788</v>
      </c>
      <c r="H17" s="1459">
        <v>-461</v>
      </c>
      <c r="I17" s="1565" t="s">
        <v>424</v>
      </c>
      <c r="J17" s="741" t="s">
        <v>424</v>
      </c>
      <c r="K17" s="741" t="s">
        <v>424</v>
      </c>
    </row>
    <row r="18" spans="1:13" ht="15" customHeight="1">
      <c r="A18" s="741" t="s">
        <v>424</v>
      </c>
      <c r="B18" s="1661"/>
      <c r="C18" s="1660" t="s">
        <v>433</v>
      </c>
      <c r="D18" s="1660"/>
      <c r="E18" s="1459">
        <v>-302</v>
      </c>
      <c r="F18" s="1459">
        <v>-312.5</v>
      </c>
      <c r="G18" s="1459">
        <v>-297.8</v>
      </c>
      <c r="H18" s="1459">
        <v>-176</v>
      </c>
      <c r="I18" s="1565" t="s">
        <v>424</v>
      </c>
      <c r="J18" s="741" t="s">
        <v>424</v>
      </c>
      <c r="K18" s="741" t="s">
        <v>424</v>
      </c>
    </row>
    <row r="19" spans="1:13" ht="15" customHeight="1">
      <c r="A19" s="741" t="s">
        <v>424</v>
      </c>
      <c r="B19" s="1661"/>
      <c r="C19" s="1660" t="s">
        <v>434</v>
      </c>
      <c r="D19" s="1660"/>
      <c r="E19" s="1459">
        <v>-318.89999999999998</v>
      </c>
      <c r="F19" s="1459">
        <v>-1063.8</v>
      </c>
      <c r="G19" s="1459">
        <v>-1051.3999999999999</v>
      </c>
      <c r="H19" s="1459">
        <v>-313.10000000000002</v>
      </c>
      <c r="I19" s="1565" t="s">
        <v>424</v>
      </c>
      <c r="J19" s="741" t="s">
        <v>424</v>
      </c>
      <c r="K19" s="741" t="s">
        <v>424</v>
      </c>
    </row>
    <row r="20" spans="1:13" ht="15" customHeight="1">
      <c r="A20" s="741" t="s">
        <v>424</v>
      </c>
      <c r="B20" s="1661"/>
      <c r="C20" s="1660" t="s">
        <v>435</v>
      </c>
      <c r="D20" s="1660"/>
      <c r="E20" s="1459">
        <v>-23.6</v>
      </c>
      <c r="F20" s="1459">
        <v>-27.7</v>
      </c>
      <c r="G20" s="1459">
        <v>-31.1</v>
      </c>
      <c r="H20" s="1459">
        <v>-22.2</v>
      </c>
      <c r="I20" s="1565" t="s">
        <v>424</v>
      </c>
      <c r="J20" s="741" t="s">
        <v>424</v>
      </c>
      <c r="K20" s="741" t="s">
        <v>424</v>
      </c>
    </row>
    <row r="21" spans="1:13" ht="15.75" customHeight="1" thickBot="1">
      <c r="A21" s="741" t="s">
        <v>424</v>
      </c>
      <c r="B21" s="794" t="s">
        <v>436</v>
      </c>
      <c r="C21" s="796" t="s">
        <v>437</v>
      </c>
      <c r="D21" s="796"/>
      <c r="E21" s="1566">
        <f>E13+E14</f>
        <v>46.5</v>
      </c>
      <c r="F21" s="1566">
        <f>F13+F14</f>
        <v>-974</v>
      </c>
      <c r="G21" s="1566">
        <f>G13+G14</f>
        <v>1749.6999999999989</v>
      </c>
      <c r="H21" s="1566">
        <f>H13+H14</f>
        <v>10.699999999999818</v>
      </c>
      <c r="I21" s="1565" t="s">
        <v>424</v>
      </c>
      <c r="J21" s="741" t="s">
        <v>424</v>
      </c>
      <c r="K21" s="741"/>
    </row>
    <row r="22" spans="1:13">
      <c r="A22" s="741" t="s">
        <v>424</v>
      </c>
      <c r="B22" s="1565" t="s">
        <v>424</v>
      </c>
      <c r="C22" s="1565" t="s">
        <v>424</v>
      </c>
      <c r="D22" s="1565" t="s">
        <v>424</v>
      </c>
      <c r="E22" s="1565" t="s">
        <v>424</v>
      </c>
      <c r="F22" s="1565" t="s">
        <v>424</v>
      </c>
      <c r="G22" s="1565" t="s">
        <v>424</v>
      </c>
      <c r="H22" s="1565" t="s">
        <v>424</v>
      </c>
      <c r="I22" s="1565" t="s">
        <v>424</v>
      </c>
      <c r="J22" s="741" t="s">
        <v>424</v>
      </c>
      <c r="K22" s="741" t="s">
        <v>424</v>
      </c>
      <c r="L22" s="741"/>
      <c r="M22" s="741" t="s">
        <v>424</v>
      </c>
    </row>
    <row r="23" spans="1:13" ht="23.25" customHeight="1">
      <c r="A23" s="741" t="s">
        <v>424</v>
      </c>
      <c r="B23" s="1659" t="s">
        <v>1369</v>
      </c>
      <c r="C23" s="1659"/>
      <c r="D23" s="1659"/>
      <c r="E23" s="1659"/>
      <c r="F23" s="1659"/>
      <c r="G23" s="1659"/>
      <c r="H23" s="1659"/>
      <c r="I23" s="1146"/>
      <c r="J23" s="1146"/>
      <c r="K23" s="1146"/>
      <c r="L23" s="741" t="s">
        <v>424</v>
      </c>
      <c r="M23" s="741" t="s">
        <v>424</v>
      </c>
    </row>
    <row r="24" spans="1:13">
      <c r="A24" s="741" t="s">
        <v>424</v>
      </c>
      <c r="B24" s="1408" t="s">
        <v>1372</v>
      </c>
      <c r="C24" s="1146"/>
      <c r="D24" s="1146"/>
      <c r="E24" s="1146"/>
      <c r="F24" s="1146"/>
      <c r="G24" s="1146"/>
      <c r="H24" s="1146"/>
      <c r="I24" s="1146"/>
      <c r="J24" s="1146"/>
      <c r="K24" s="1146"/>
      <c r="L24" s="741" t="s">
        <v>424</v>
      </c>
      <c r="M24" s="741" t="s">
        <v>424</v>
      </c>
    </row>
    <row r="25" spans="1:13">
      <c r="A25" s="741" t="s">
        <v>424</v>
      </c>
      <c r="B25" s="1408" t="s">
        <v>438</v>
      </c>
      <c r="C25" s="1146"/>
      <c r="D25" s="1146"/>
      <c r="E25" s="1146"/>
      <c r="F25" s="1146"/>
      <c r="G25" s="1146"/>
      <c r="H25" s="1146"/>
      <c r="I25" s="1146"/>
      <c r="J25" s="1146"/>
      <c r="K25" s="1146"/>
      <c r="L25" s="908"/>
      <c r="M25" s="741" t="s">
        <v>424</v>
      </c>
    </row>
    <row r="26" spans="1:13" ht="12.75" customHeight="1">
      <c r="A26" s="741" t="s">
        <v>424</v>
      </c>
      <c r="B26" s="1408" t="s">
        <v>439</v>
      </c>
      <c r="C26" s="1146"/>
      <c r="D26" s="1146"/>
      <c r="E26" s="1146"/>
      <c r="F26" s="1146"/>
      <c r="G26" s="1146"/>
      <c r="H26" s="1146"/>
      <c r="I26" s="1146"/>
      <c r="J26" s="1146"/>
      <c r="K26" s="1146"/>
      <c r="L26" s="741" t="s">
        <v>424</v>
      </c>
      <c r="M26" s="741" t="s">
        <v>424</v>
      </c>
    </row>
    <row r="27" spans="1:13">
      <c r="A27" s="741" t="s">
        <v>424</v>
      </c>
      <c r="B27" s="1408" t="s">
        <v>1370</v>
      </c>
      <c r="C27" s="1146"/>
      <c r="D27" s="1146"/>
      <c r="E27" s="1146"/>
      <c r="F27" s="1146"/>
      <c r="G27" s="1146"/>
      <c r="H27" s="1146"/>
      <c r="I27" s="1146"/>
      <c r="J27" s="1146"/>
      <c r="K27" s="1146"/>
      <c r="L27" s="741" t="s">
        <v>424</v>
      </c>
      <c r="M27" s="741" t="s">
        <v>424</v>
      </c>
    </row>
    <row r="28" spans="1:13">
      <c r="A28" s="741" t="s">
        <v>424</v>
      </c>
      <c r="B28" s="1408" t="s">
        <v>1371</v>
      </c>
      <c r="C28" s="1146"/>
      <c r="D28" s="1146"/>
      <c r="E28" s="1146"/>
      <c r="F28" s="1146"/>
      <c r="G28" s="1146"/>
      <c r="H28" s="1146"/>
      <c r="I28" s="1146"/>
      <c r="J28" s="1146"/>
      <c r="K28" s="1146"/>
      <c r="L28" s="741" t="s">
        <v>424</v>
      </c>
      <c r="M28" s="741" t="s">
        <v>424</v>
      </c>
    </row>
    <row r="29" spans="1:13">
      <c r="A29" s="741" t="s">
        <v>424</v>
      </c>
      <c r="B29" s="1408" t="s">
        <v>1395</v>
      </c>
      <c r="C29" s="1146"/>
      <c r="D29" s="1146"/>
      <c r="E29" s="1146"/>
      <c r="F29" s="1146"/>
      <c r="G29" s="1146"/>
      <c r="H29" s="1146"/>
      <c r="I29" s="1146"/>
      <c r="J29" s="1146"/>
      <c r="K29" s="1146"/>
      <c r="L29" s="741" t="s">
        <v>424</v>
      </c>
      <c r="M29" s="741" t="s">
        <v>424</v>
      </c>
    </row>
    <row r="30" spans="1:13" s="740" customFormat="1" ht="12.75" customHeight="1">
      <c r="C30" s="1664"/>
      <c r="D30" s="1664"/>
      <c r="E30" s="1664"/>
      <c r="F30" s="439"/>
      <c r="G30" s="42"/>
      <c r="H30" s="42"/>
      <c r="I30" s="42"/>
    </row>
    <row r="31" spans="1:13" ht="12.75" customHeight="1">
      <c r="I31" s="1154"/>
    </row>
    <row r="32" spans="1:13" ht="15.75">
      <c r="B32" s="249" t="s">
        <v>440</v>
      </c>
      <c r="D32" s="44"/>
    </row>
    <row r="33" spans="1:12" ht="12.75" customHeight="1"/>
    <row r="34" spans="1:12" ht="12.75" customHeight="1" thickBot="1">
      <c r="A34" s="1"/>
      <c r="B34" s="756" t="s">
        <v>441</v>
      </c>
      <c r="C34" s="756"/>
      <c r="D34" s="756"/>
      <c r="E34" s="756" t="s">
        <v>442</v>
      </c>
      <c r="F34" s="756"/>
      <c r="G34" s="756" t="s">
        <v>443</v>
      </c>
      <c r="H34" s="757" t="s">
        <v>94</v>
      </c>
      <c r="I34" s="757" t="s">
        <v>95</v>
      </c>
      <c r="J34" s="758" t="s">
        <v>444</v>
      </c>
      <c r="K34" s="758" t="s">
        <v>445</v>
      </c>
      <c r="L34" s="758" t="s">
        <v>446</v>
      </c>
    </row>
    <row r="35" spans="1:12" ht="16.5" customHeight="1" thickTop="1">
      <c r="A35" s="1"/>
      <c r="B35" s="1669" t="s">
        <v>1290</v>
      </c>
      <c r="C35" s="1669"/>
      <c r="D35" s="1669"/>
      <c r="E35" s="1669" t="s">
        <v>447</v>
      </c>
      <c r="F35" s="1669"/>
      <c r="G35" s="759" t="s">
        <v>448</v>
      </c>
      <c r="H35" s="1383">
        <v>9.6999999999999993</v>
      </c>
      <c r="I35" s="760">
        <v>14.7</v>
      </c>
      <c r="J35" s="761">
        <v>17.5</v>
      </c>
      <c r="K35" s="761">
        <v>5.3</v>
      </c>
      <c r="L35" s="761">
        <v>5.6</v>
      </c>
    </row>
    <row r="36" spans="1:12" ht="16.5" customHeight="1">
      <c r="A36" s="1"/>
      <c r="B36" s="1667" t="s">
        <v>449</v>
      </c>
      <c r="C36" s="1667"/>
      <c r="D36" s="1667"/>
      <c r="E36" s="1667" t="s">
        <v>450</v>
      </c>
      <c r="F36" s="1667"/>
      <c r="G36" s="271" t="s">
        <v>451</v>
      </c>
      <c r="H36" s="1383">
        <v>88</v>
      </c>
      <c r="I36" s="746">
        <v>153</v>
      </c>
      <c r="J36" s="762">
        <v>60</v>
      </c>
      <c r="K36" s="762">
        <v>37</v>
      </c>
      <c r="L36" s="762">
        <v>172</v>
      </c>
    </row>
    <row r="37" spans="1:12" ht="16.5" customHeight="1">
      <c r="A37" s="1"/>
      <c r="B37" s="1667" t="s">
        <v>452</v>
      </c>
      <c r="C37" s="1667"/>
      <c r="D37" s="1667"/>
      <c r="E37" s="1667" t="s">
        <v>450</v>
      </c>
      <c r="F37" s="1667"/>
      <c r="G37" s="271" t="s">
        <v>451</v>
      </c>
      <c r="H37" s="1383">
        <v>22</v>
      </c>
      <c r="I37" s="746">
        <v>129</v>
      </c>
      <c r="J37" s="762">
        <v>170</v>
      </c>
      <c r="K37" s="762">
        <v>60</v>
      </c>
      <c r="L37" s="762">
        <v>27</v>
      </c>
    </row>
    <row r="38" spans="1:12" ht="18" customHeight="1">
      <c r="A38" s="1"/>
      <c r="B38" s="1667" t="s">
        <v>453</v>
      </c>
      <c r="C38" s="1667"/>
      <c r="D38" s="1667"/>
      <c r="E38" s="1667" t="s">
        <v>454</v>
      </c>
      <c r="F38" s="1667"/>
      <c r="G38" s="759" t="s">
        <v>455</v>
      </c>
      <c r="H38" s="1384">
        <v>33.784894299999998</v>
      </c>
      <c r="I38" s="762">
        <v>30.4</v>
      </c>
      <c r="J38" s="761">
        <v>25.7</v>
      </c>
      <c r="K38" s="761">
        <v>18.899999999999999</v>
      </c>
      <c r="L38" s="761">
        <v>16</v>
      </c>
    </row>
    <row r="39" spans="1:12" ht="16.5" customHeight="1">
      <c r="A39" s="1"/>
      <c r="B39" s="1667" t="s">
        <v>1291</v>
      </c>
      <c r="C39" s="1667"/>
      <c r="D39" s="1667"/>
      <c r="E39" s="1667" t="s">
        <v>447</v>
      </c>
      <c r="F39" s="1667"/>
      <c r="G39" s="1165" t="s">
        <v>456</v>
      </c>
      <c r="H39" s="1385">
        <v>1160.01187240374</v>
      </c>
      <c r="I39" s="763">
        <v>1017.4</v>
      </c>
      <c r="J39" s="764">
        <v>906.9</v>
      </c>
      <c r="K39" s="764">
        <v>855.8</v>
      </c>
      <c r="L39" s="764">
        <v>862.1</v>
      </c>
    </row>
    <row r="40" spans="1:12" ht="16.5" customHeight="1" thickBot="1">
      <c r="A40" s="1"/>
      <c r="B40" s="1668" t="s">
        <v>1292</v>
      </c>
      <c r="C40" s="1668"/>
      <c r="D40" s="1668"/>
      <c r="E40" s="1666" t="s">
        <v>457</v>
      </c>
      <c r="F40" s="1666"/>
      <c r="G40" s="1164" t="s">
        <v>456</v>
      </c>
      <c r="H40" s="1386">
        <v>26.0662815096332</v>
      </c>
      <c r="I40" s="850">
        <v>22.64</v>
      </c>
      <c r="J40" s="851">
        <v>28.9</v>
      </c>
      <c r="K40" s="851">
        <v>20.7</v>
      </c>
      <c r="L40" s="851">
        <v>22.7</v>
      </c>
    </row>
    <row r="41" spans="1:12" ht="12.75" customHeight="1">
      <c r="A41" s="1"/>
      <c r="B41" s="864"/>
      <c r="C41" s="8"/>
      <c r="D41" s="8"/>
      <c r="E41" s="1387"/>
      <c r="F41" s="1387"/>
      <c r="G41" s="1387"/>
      <c r="H41" s="1387"/>
      <c r="I41" s="1387"/>
      <c r="J41" s="123"/>
      <c r="K41" s="123"/>
      <c r="L41" s="123"/>
    </row>
    <row r="42" spans="1:12" ht="81.599999999999994" customHeight="1">
      <c r="A42" s="1"/>
      <c r="B42" s="1665" t="s">
        <v>1293</v>
      </c>
      <c r="C42" s="1665"/>
      <c r="D42" s="1665"/>
      <c r="E42" s="1665"/>
      <c r="F42" s="1665"/>
      <c r="G42" s="1665"/>
      <c r="H42" s="1665"/>
      <c r="I42" s="1665"/>
      <c r="J42" s="1665"/>
      <c r="K42" s="1665"/>
      <c r="L42" s="1665"/>
    </row>
    <row r="43" spans="1:12" ht="12.75" customHeight="1"/>
  </sheetData>
  <sheetProtection algorithmName="SHA-512" hashValue="KBmA99omvvq8szBCGPzIjQZC/kX/ZzXfJ7s49NWkIJ7q/RTF6flfAsgpy4KXMMrPYvjACjOyO7Zm7/hkKN7/Lw==" saltValue="5zT0tmHMTKV1oq5TPy+UGQ==" spinCount="100000" sheet="1" objects="1" scenarios="1"/>
  <mergeCells count="24">
    <mergeCell ref="C30:E30"/>
    <mergeCell ref="B42:L42"/>
    <mergeCell ref="E40:F40"/>
    <mergeCell ref="E39:F39"/>
    <mergeCell ref="B39:D39"/>
    <mergeCell ref="B40:D40"/>
    <mergeCell ref="B35:D35"/>
    <mergeCell ref="E35:F35"/>
    <mergeCell ref="E36:F36"/>
    <mergeCell ref="E37:F37"/>
    <mergeCell ref="E38:F38"/>
    <mergeCell ref="B36:D36"/>
    <mergeCell ref="B37:D37"/>
    <mergeCell ref="B38:D38"/>
    <mergeCell ref="C13:D13"/>
    <mergeCell ref="C14:D14"/>
    <mergeCell ref="C15:D15"/>
    <mergeCell ref="C16:D16"/>
    <mergeCell ref="C17:D17"/>
    <mergeCell ref="B23:H23"/>
    <mergeCell ref="C18:D18"/>
    <mergeCell ref="C19:D19"/>
    <mergeCell ref="C20:D20"/>
    <mergeCell ref="B14:B20"/>
  </mergeCells>
  <phoneticPr fontId="50" type="noConversion"/>
  <pageMargins left="0.70866141732283472" right="0.70866141732283472" top="0.74803149606299213" bottom="0.74803149606299213" header="0.31496062992125984" footer="0.31496062992125984"/>
  <pageSetup paperSize="8" scale="8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4E46B-32CF-4C15-9DDF-025A03642943}">
  <sheetPr codeName="Sheet30">
    <tabColor rgb="FFFFD289"/>
    <pageSetUpPr fitToPage="1"/>
  </sheetPr>
  <dimension ref="A1:M23"/>
  <sheetViews>
    <sheetView showGridLines="0" zoomScaleNormal="100" zoomScaleSheetLayoutView="100" zoomScalePageLayoutView="70" workbookViewId="0"/>
  </sheetViews>
  <sheetFormatPr defaultColWidth="0" defaultRowHeight="12.75" customHeight="1" zeroHeight="1"/>
  <cols>
    <col min="1" max="1" width="2.28515625" customWidth="1"/>
    <col min="2" max="2" width="24" customWidth="1"/>
    <col min="3" max="12" width="13.85546875" style="429" customWidth="1"/>
    <col min="13" max="13" width="9" customWidth="1"/>
    <col min="14" max="16384" width="9" hidden="1"/>
  </cols>
  <sheetData>
    <row r="1" spans="2:12" ht="13.35" customHeight="1">
      <c r="D1" s="494"/>
    </row>
    <row r="2" spans="2:12">
      <c r="D2" s="494"/>
      <c r="G2" s="495"/>
      <c r="L2" s="70" t="s">
        <v>0</v>
      </c>
    </row>
    <row r="3" spans="2:12">
      <c r="D3" s="496"/>
    </row>
    <row r="4" spans="2:12" ht="27" customHeight="1">
      <c r="D4" s="494"/>
    </row>
    <row r="5" spans="2:12" ht="20.25">
      <c r="B5" s="12" t="s">
        <v>458</v>
      </c>
      <c r="C5" s="497"/>
      <c r="D5" s="494"/>
    </row>
    <row r="6" spans="2:12">
      <c r="B6" s="44"/>
      <c r="D6" s="494"/>
    </row>
    <row r="7" spans="2:12" ht="99" customHeight="1">
      <c r="B7" s="1606" t="s">
        <v>459</v>
      </c>
      <c r="C7" s="1606"/>
      <c r="D7" s="1606"/>
      <c r="E7" s="1606"/>
      <c r="F7" s="1606"/>
      <c r="G7" s="1606"/>
      <c r="H7" s="1606"/>
      <c r="I7" s="1606"/>
      <c r="J7" s="1606"/>
      <c r="K7" s="1606"/>
      <c r="L7" s="1606"/>
    </row>
    <row r="8" spans="2:12" ht="16.5" customHeight="1">
      <c r="B8" s="1673" t="s">
        <v>460</v>
      </c>
      <c r="C8" s="1673"/>
      <c r="D8" s="1673"/>
      <c r="E8" s="1673"/>
      <c r="F8" s="1673"/>
      <c r="G8" s="1673"/>
    </row>
    <row r="9" spans="2:12" ht="46.5" customHeight="1">
      <c r="B9" s="1606" t="s">
        <v>461</v>
      </c>
      <c r="C9" s="1606"/>
      <c r="D9" s="1606"/>
      <c r="E9" s="1606"/>
      <c r="F9" s="1606"/>
      <c r="G9" s="1606"/>
      <c r="H9" s="1606"/>
      <c r="I9" s="1606"/>
      <c r="J9" s="1606"/>
      <c r="K9" s="1606"/>
      <c r="L9" s="1606"/>
    </row>
    <row r="10" spans="2:12" ht="26.25" customHeight="1">
      <c r="B10" s="1674" t="s">
        <v>462</v>
      </c>
      <c r="C10" s="1674"/>
    </row>
    <row r="11" spans="2:12">
      <c r="B11" s="432"/>
      <c r="C11" s="1672" t="s">
        <v>98</v>
      </c>
      <c r="D11" s="1672"/>
      <c r="E11" s="1672" t="s">
        <v>97</v>
      </c>
      <c r="F11" s="1672"/>
      <c r="G11" s="1672" t="s">
        <v>96</v>
      </c>
      <c r="H11" s="1672"/>
      <c r="I11" s="1672" t="s">
        <v>95</v>
      </c>
      <c r="J11" s="1672"/>
      <c r="K11"/>
      <c r="L11"/>
    </row>
    <row r="12" spans="2:12" ht="13.5" thickBot="1">
      <c r="B12" s="1409" t="s">
        <v>463</v>
      </c>
      <c r="C12" s="498" t="s">
        <v>464</v>
      </c>
      <c r="D12" s="498" t="s">
        <v>465</v>
      </c>
      <c r="E12" s="498" t="s">
        <v>464</v>
      </c>
      <c r="F12" s="498" t="s">
        <v>465</v>
      </c>
      <c r="G12" s="498" t="s">
        <v>464</v>
      </c>
      <c r="H12" s="498" t="s">
        <v>465</v>
      </c>
      <c r="I12" s="498" t="s">
        <v>464</v>
      </c>
      <c r="J12" s="498" t="s">
        <v>465</v>
      </c>
      <c r="K12" s="123"/>
      <c r="L12" s="123"/>
    </row>
    <row r="13" spans="2:12" ht="27.75" customHeight="1" thickTop="1">
      <c r="B13" s="1410" t="s">
        <v>171</v>
      </c>
      <c r="C13" s="1411">
        <v>84.15</v>
      </c>
      <c r="D13" s="1411" t="s">
        <v>466</v>
      </c>
      <c r="E13" s="1411">
        <v>89.1</v>
      </c>
      <c r="F13" s="1411" t="s">
        <v>467</v>
      </c>
      <c r="G13" s="1411">
        <v>90.5</v>
      </c>
      <c r="H13" s="1411" t="s">
        <v>468</v>
      </c>
      <c r="I13" s="1411">
        <v>90.11</v>
      </c>
      <c r="J13" s="1411" t="s">
        <v>467</v>
      </c>
      <c r="K13" s="123"/>
      <c r="L13" s="123"/>
    </row>
    <row r="14" spans="2:12" ht="27.75" customHeight="1">
      <c r="B14" s="1410" t="s">
        <v>469</v>
      </c>
      <c r="C14" s="1411">
        <v>90.07</v>
      </c>
      <c r="D14" s="1411" t="s">
        <v>467</v>
      </c>
      <c r="E14" s="1411">
        <v>90.2</v>
      </c>
      <c r="F14" s="1411" t="s">
        <v>467</v>
      </c>
      <c r="G14" s="1411">
        <v>81.3</v>
      </c>
      <c r="H14" s="1411" t="s">
        <v>466</v>
      </c>
      <c r="I14" s="1411">
        <v>103.2</v>
      </c>
      <c r="J14" s="1411" t="s">
        <v>470</v>
      </c>
      <c r="K14" s="123"/>
      <c r="L14" s="123"/>
    </row>
    <row r="15" spans="2:12" ht="27.75" customHeight="1" thickBot="1">
      <c r="B15" s="1382" t="s">
        <v>471</v>
      </c>
      <c r="C15" s="1412">
        <v>40.71</v>
      </c>
      <c r="D15" s="1675" t="s">
        <v>472</v>
      </c>
      <c r="E15" s="1675"/>
      <c r="F15" s="1675"/>
      <c r="G15" s="1675"/>
      <c r="H15" s="1675"/>
      <c r="I15" s="1675"/>
      <c r="J15" s="1675"/>
      <c r="K15" s="123"/>
      <c r="L15" s="123"/>
    </row>
    <row r="16" spans="2:12">
      <c r="B16" s="20"/>
      <c r="C16" s="110"/>
      <c r="D16" s="110"/>
      <c r="E16" s="110"/>
      <c r="F16" s="110"/>
      <c r="G16" s="110"/>
      <c r="H16" s="110"/>
      <c r="I16" s="110"/>
      <c r="J16" s="110"/>
      <c r="K16" s="110"/>
      <c r="L16" s="110"/>
    </row>
    <row r="17" spans="2:12" ht="66.75" customHeight="1">
      <c r="B17" s="1670" t="s">
        <v>1294</v>
      </c>
      <c r="C17" s="1670"/>
      <c r="D17" s="1670"/>
      <c r="E17" s="1670"/>
      <c r="F17" s="1670"/>
      <c r="G17" s="1670"/>
      <c r="H17" s="1670"/>
      <c r="I17" s="1670"/>
      <c r="J17" s="1670"/>
      <c r="K17" s="1670"/>
      <c r="L17" s="1670"/>
    </row>
    <row r="18" spans="2:12" ht="61.5" customHeight="1">
      <c r="B18" s="1670" t="s">
        <v>1295</v>
      </c>
      <c r="C18" s="1670"/>
      <c r="D18" s="1670"/>
      <c r="E18" s="1670"/>
      <c r="F18" s="1670"/>
      <c r="G18" s="1670"/>
      <c r="H18" s="1670"/>
      <c r="I18" s="1670"/>
      <c r="J18" s="1670"/>
      <c r="K18" s="1670"/>
      <c r="L18" s="1670"/>
    </row>
    <row r="19" spans="2:12" ht="44.25" customHeight="1">
      <c r="B19" s="1671" t="s">
        <v>1296</v>
      </c>
      <c r="C19" s="1671"/>
      <c r="D19" s="1671"/>
      <c r="E19" s="1671"/>
      <c r="F19" s="1671"/>
      <c r="G19" s="1671"/>
      <c r="H19" s="1671"/>
      <c r="I19" s="1671"/>
      <c r="J19" s="1671"/>
      <c r="K19" s="1671"/>
      <c r="L19" s="1671"/>
    </row>
    <row r="20" spans="2:12" ht="21.75" customHeight="1">
      <c r="B20" s="1413" t="s">
        <v>1327</v>
      </c>
      <c r="C20" s="1413"/>
      <c r="D20" s="1413"/>
      <c r="E20" s="1413"/>
      <c r="F20" s="1413"/>
      <c r="G20" s="1413"/>
      <c r="H20" s="1413"/>
      <c r="I20" s="1413"/>
      <c r="J20" s="1413"/>
      <c r="K20" s="1413"/>
      <c r="L20" s="1413"/>
    </row>
    <row r="21" spans="2:12" ht="17.25" customHeight="1">
      <c r="B21" s="1650" t="s">
        <v>1373</v>
      </c>
      <c r="C21" s="1650"/>
      <c r="D21" s="1650"/>
      <c r="E21" s="1650"/>
      <c r="F21" s="1650"/>
      <c r="G21" s="1650"/>
      <c r="H21" s="1650"/>
      <c r="I21" s="1650"/>
      <c r="J21" s="1650"/>
      <c r="K21" s="1650"/>
      <c r="L21" s="1650"/>
    </row>
    <row r="22" spans="2:12" ht="22.5" customHeight="1">
      <c r="B22" s="1650"/>
      <c r="C22" s="1650"/>
      <c r="D22" s="1650"/>
      <c r="E22" s="1650"/>
      <c r="F22" s="1650"/>
      <c r="G22" s="1650"/>
      <c r="H22" s="1650"/>
      <c r="I22" s="1650"/>
      <c r="J22" s="1650"/>
      <c r="K22" s="1650"/>
      <c r="L22" s="1650"/>
    </row>
    <row r="23" spans="2:12" ht="9.75" customHeight="1">
      <c r="B23" s="1606"/>
      <c r="C23" s="1606"/>
      <c r="D23" s="1606"/>
      <c r="E23" s="1606"/>
      <c r="F23" s="1606"/>
      <c r="G23" s="1606"/>
      <c r="H23" s="1606"/>
    </row>
  </sheetData>
  <sheetProtection algorithmName="SHA-512" hashValue="VRhVMu6NwdIh0KgVOhHN23DfY2G98RpNcAK2UUDTWmHxhmi4IeEfD8RVDJBLEJ/QcbdPWZffvkDvVrWciSAXSg==" saltValue="pUEk67QhPKNdRMbJtv18Tw==" spinCount="100000" sheet="1" objects="1" scenarios="1"/>
  <mergeCells count="14">
    <mergeCell ref="B23:H23"/>
    <mergeCell ref="B8:G8"/>
    <mergeCell ref="B10:C10"/>
    <mergeCell ref="C11:D11"/>
    <mergeCell ref="E11:F11"/>
    <mergeCell ref="D15:J15"/>
    <mergeCell ref="B21:L22"/>
    <mergeCell ref="B7:L7"/>
    <mergeCell ref="B9:L9"/>
    <mergeCell ref="B17:L17"/>
    <mergeCell ref="B18:L18"/>
    <mergeCell ref="B19:L19"/>
    <mergeCell ref="G11:H11"/>
    <mergeCell ref="I11:J11"/>
  </mergeCells>
  <pageMargins left="0.70866141732283472" right="0.70866141732283472" top="0.74803149606299213" bottom="0.74803149606299213" header="0.31496062992125984" footer="0.31496062992125984"/>
  <pageSetup paperSize="8" scale="80" orientation="portrait" r:id="rId1"/>
  <colBreaks count="1" manualBreakCount="1">
    <brk id="8"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79E1D-1D10-4120-B34A-A6F88905516C}">
  <sheetPr>
    <tabColor rgb="FFFFD289"/>
    <pageSetUpPr fitToPage="1"/>
  </sheetPr>
  <dimension ref="A1:H63"/>
  <sheetViews>
    <sheetView zoomScaleNormal="100" zoomScaleSheetLayoutView="80" workbookViewId="0"/>
  </sheetViews>
  <sheetFormatPr defaultColWidth="0" defaultRowHeight="12.75" customHeight="1" zeroHeight="1"/>
  <cols>
    <col min="1" max="1" width="3.42578125" style="1001" customWidth="1"/>
    <col min="2" max="2" width="17.140625" style="1001" customWidth="1"/>
    <col min="3" max="3" width="48" style="1001" customWidth="1"/>
    <col min="4" max="4" width="24.42578125" style="1001" customWidth="1"/>
    <col min="5" max="5" width="24.5703125" style="1001" customWidth="1"/>
    <col min="6" max="6" width="29.85546875" style="1001" customWidth="1"/>
    <col min="7" max="7" width="14.42578125" style="1001" customWidth="1"/>
    <col min="8" max="8" width="9" style="1001" customWidth="1"/>
    <col min="9" max="16384" width="9" style="1001" hidden="1"/>
  </cols>
  <sheetData>
    <row r="1" spans="1:7" ht="13.35" customHeight="1">
      <c r="A1" s="1004"/>
      <c r="B1" s="1004"/>
      <c r="C1" s="1004"/>
      <c r="D1" s="1004"/>
      <c r="E1" s="1004"/>
      <c r="F1" s="1004"/>
      <c r="G1" s="1004"/>
    </row>
    <row r="2" spans="1:7">
      <c r="A2" s="1004"/>
      <c r="B2" s="1004"/>
      <c r="C2" s="1004"/>
      <c r="D2" s="1004"/>
      <c r="E2" s="1004"/>
      <c r="F2" s="1004"/>
      <c r="G2" s="70" t="s">
        <v>0</v>
      </c>
    </row>
    <row r="3" spans="1:7">
      <c r="A3" s="1004"/>
      <c r="B3" s="1004"/>
      <c r="C3" s="1004"/>
      <c r="D3" s="1004"/>
      <c r="E3" s="1004"/>
      <c r="F3" s="1006"/>
      <c r="G3" s="1004"/>
    </row>
    <row r="4" spans="1:7" ht="27" customHeight="1">
      <c r="A4" s="1004"/>
      <c r="B4" s="1004"/>
      <c r="C4" s="1004"/>
      <c r="D4" s="1004"/>
      <c r="E4" s="1004"/>
      <c r="F4" s="1004"/>
      <c r="G4" s="1004"/>
    </row>
    <row r="5" spans="1:7" ht="20.25">
      <c r="A5" s="1004"/>
      <c r="B5" s="1173" t="s">
        <v>473</v>
      </c>
      <c r="C5" s="1174"/>
      <c r="D5" s="1175"/>
      <c r="E5" s="1174"/>
      <c r="F5" s="1174"/>
      <c r="G5" s="1174"/>
    </row>
    <row r="6" spans="1:7" s="1004" customFormat="1">
      <c r="B6" s="1176"/>
      <c r="C6" s="1174"/>
      <c r="D6" s="1174"/>
      <c r="E6" s="1174"/>
      <c r="F6" s="1174"/>
      <c r="G6" s="1174"/>
    </row>
    <row r="7" spans="1:7" s="1004" customFormat="1" ht="111" customHeight="1">
      <c r="B7" s="1678" t="s">
        <v>1309</v>
      </c>
      <c r="C7" s="1678"/>
      <c r="D7" s="1678"/>
      <c r="E7" s="1678"/>
      <c r="F7" s="1678"/>
      <c r="G7" s="1678"/>
    </row>
    <row r="8" spans="1:7">
      <c r="A8" s="1004"/>
      <c r="B8" s="1167"/>
      <c r="C8" s="1167"/>
      <c r="D8" s="1167"/>
      <c r="E8" s="1167"/>
      <c r="F8" s="1167"/>
      <c r="G8" s="1167"/>
    </row>
    <row r="9" spans="1:7" ht="15.75">
      <c r="A9" s="1004"/>
      <c r="B9" s="1029" t="s">
        <v>474</v>
      </c>
      <c r="C9" s="1029"/>
      <c r="D9" s="1166"/>
      <c r="E9" s="1166"/>
      <c r="F9" s="1002"/>
      <c r="G9" s="1002"/>
    </row>
    <row r="10" spans="1:7" ht="15.75">
      <c r="A10" s="1004"/>
      <c r="B10" s="1029"/>
      <c r="C10" s="1029"/>
      <c r="D10" s="1166"/>
      <c r="E10" s="1166"/>
      <c r="F10" s="1002"/>
      <c r="G10" s="1002"/>
    </row>
    <row r="11" spans="1:7" ht="165.75" customHeight="1">
      <c r="A11" s="1004"/>
      <c r="B11" s="1679" t="s">
        <v>475</v>
      </c>
      <c r="C11" s="1679"/>
      <c r="D11" s="1679"/>
      <c r="E11" s="1679"/>
      <c r="F11" s="1679"/>
      <c r="G11" s="1679"/>
    </row>
    <row r="12" spans="1:7" ht="33.950000000000003" customHeight="1">
      <c r="A12" s="1004"/>
      <c r="B12" s="1679" t="s">
        <v>476</v>
      </c>
      <c r="C12" s="1679"/>
      <c r="D12" s="1679"/>
      <c r="E12" s="1679"/>
      <c r="F12" s="1679"/>
      <c r="G12" s="1679"/>
    </row>
    <row r="13" spans="1:7" ht="38.1" customHeight="1">
      <c r="A13" s="1004"/>
      <c r="B13" s="1680" t="s">
        <v>477</v>
      </c>
      <c r="C13" s="1680"/>
      <c r="D13" s="1680"/>
      <c r="E13" s="1680"/>
      <c r="F13" s="1680"/>
      <c r="G13" s="1680"/>
    </row>
    <row r="14" spans="1:7" ht="38.1" customHeight="1">
      <c r="A14" s="1004"/>
      <c r="B14" s="1680" t="s">
        <v>478</v>
      </c>
      <c r="C14" s="1680"/>
      <c r="D14" s="1680"/>
      <c r="E14" s="1680"/>
      <c r="F14" s="1680"/>
      <c r="G14" s="1680"/>
    </row>
    <row r="15" spans="1:7" ht="35.1" customHeight="1">
      <c r="A15" s="1004"/>
      <c r="B15" s="1680" t="s">
        <v>479</v>
      </c>
      <c r="C15" s="1680"/>
      <c r="D15" s="1680"/>
      <c r="E15" s="1680"/>
      <c r="F15" s="1680"/>
      <c r="G15" s="1680"/>
    </row>
    <row r="16" spans="1:7" ht="117" customHeight="1">
      <c r="A16" s="1004"/>
      <c r="B16" s="1681" t="s">
        <v>480</v>
      </c>
      <c r="C16" s="1679"/>
      <c r="D16" s="1679"/>
      <c r="E16" s="1679"/>
      <c r="F16" s="1679"/>
      <c r="G16" s="1679"/>
    </row>
    <row r="17" spans="1:7">
      <c r="A17" s="1004"/>
      <c r="B17" s="1168"/>
      <c r="C17" s="1168"/>
      <c r="D17" s="1168"/>
      <c r="E17" s="1168"/>
      <c r="F17" s="1168"/>
      <c r="G17" s="1168"/>
    </row>
    <row r="18" spans="1:7" ht="20.100000000000001" customHeight="1">
      <c r="A18" s="1004"/>
      <c r="B18" s="1029" t="s">
        <v>481</v>
      </c>
      <c r="C18" s="1029"/>
      <c r="D18" s="1166"/>
      <c r="E18" s="1166"/>
      <c r="F18" s="1002"/>
      <c r="G18" s="1002"/>
    </row>
    <row r="19" spans="1:7" ht="10.5" customHeight="1">
      <c r="A19" s="1004"/>
      <c r="B19" s="1003"/>
      <c r="C19" s="1002"/>
      <c r="D19" s="1002"/>
      <c r="E19" s="1002"/>
      <c r="F19" s="1002"/>
      <c r="G19" s="1002"/>
    </row>
    <row r="20" spans="1:7" ht="16.5" customHeight="1">
      <c r="A20" s="1004"/>
      <c r="B20" s="1044" t="s">
        <v>482</v>
      </c>
      <c r="C20" s="1044"/>
      <c r="D20" s="1044"/>
      <c r="E20" s="1044"/>
      <c r="F20" s="1045"/>
      <c r="G20" s="1045"/>
    </row>
    <row r="21" spans="1:7" ht="6" customHeight="1">
      <c r="A21" s="1004"/>
      <c r="B21" s="1005"/>
      <c r="C21" s="1005"/>
      <c r="D21" s="1005"/>
      <c r="E21" s="1005"/>
      <c r="F21" s="1002"/>
      <c r="G21" s="1002"/>
    </row>
    <row r="22" spans="1:7" s="1035" customFormat="1" ht="18.95" customHeight="1" thickBot="1">
      <c r="A22" s="1033"/>
      <c r="B22" s="1682" t="s">
        <v>483</v>
      </c>
      <c r="C22" s="1682"/>
      <c r="D22" s="1034" t="s">
        <v>484</v>
      </c>
      <c r="E22" s="1177"/>
      <c r="F22" s="1177"/>
      <c r="G22" s="1177"/>
    </row>
    <row r="23" spans="1:7" s="1030" customFormat="1" ht="18.95" customHeight="1" thickTop="1">
      <c r="B23" s="1683" t="s">
        <v>485</v>
      </c>
      <c r="C23" s="1683"/>
      <c r="D23" s="1031" t="s">
        <v>486</v>
      </c>
      <c r="E23" s="1177"/>
      <c r="F23" s="1177"/>
      <c r="G23" s="1177"/>
    </row>
    <row r="24" spans="1:7" s="1030" customFormat="1" ht="18.95" customHeight="1">
      <c r="B24" s="1684" t="s">
        <v>487</v>
      </c>
      <c r="C24" s="1684"/>
      <c r="D24" s="1038">
        <v>0.21</v>
      </c>
      <c r="E24" s="1177"/>
      <c r="F24" s="1177"/>
      <c r="G24" s="1177"/>
    </row>
    <row r="25" spans="1:7" s="1030" customFormat="1" ht="18.95" customHeight="1">
      <c r="B25" s="1684" t="s">
        <v>488</v>
      </c>
      <c r="C25" s="1684"/>
      <c r="D25" s="1038">
        <v>0.5</v>
      </c>
      <c r="E25" s="1177"/>
      <c r="F25" s="1177"/>
      <c r="G25" s="1177"/>
    </row>
    <row r="26" spans="1:7" s="1030" customFormat="1" ht="18.95" customHeight="1">
      <c r="B26" s="1684" t="s">
        <v>489</v>
      </c>
      <c r="C26" s="1684"/>
      <c r="D26" s="1038">
        <v>0.8</v>
      </c>
      <c r="E26" s="1177"/>
      <c r="F26" s="1177"/>
      <c r="G26" s="1177"/>
    </row>
    <row r="27" spans="1:7" s="1030" customFormat="1" ht="18.95" customHeight="1">
      <c r="B27" s="1684" t="s">
        <v>490</v>
      </c>
      <c r="C27" s="1684"/>
      <c r="D27" s="1038">
        <v>0.2</v>
      </c>
      <c r="E27" s="1177"/>
      <c r="F27" s="1177"/>
      <c r="G27" s="1177"/>
    </row>
    <row r="28" spans="1:7" s="1030" customFormat="1" ht="18.95" customHeight="1">
      <c r="B28" s="1684" t="s">
        <v>491</v>
      </c>
      <c r="C28" s="1684"/>
      <c r="D28" s="1039">
        <v>9.8700000000000003E-3</v>
      </c>
      <c r="E28" s="1177"/>
      <c r="F28" s="1177"/>
      <c r="G28" s="1177"/>
    </row>
    <row r="29" spans="1:7" s="1030" customFormat="1" ht="18.95" customHeight="1">
      <c r="B29" s="1684" t="s">
        <v>492</v>
      </c>
      <c r="C29" s="1684"/>
      <c r="D29" s="1040">
        <v>0.01</v>
      </c>
      <c r="E29" s="1177"/>
      <c r="F29" s="1177"/>
      <c r="G29" s="1177"/>
    </row>
    <row r="30" spans="1:7" s="1030" customFormat="1" ht="18.95" customHeight="1">
      <c r="B30" s="1684" t="s">
        <v>493</v>
      </c>
      <c r="C30" s="1684"/>
      <c r="D30" s="1040">
        <v>0.01</v>
      </c>
      <c r="E30" s="1177"/>
      <c r="F30" s="1177"/>
      <c r="G30" s="1177"/>
    </row>
    <row r="31" spans="1:7" s="1030" customFormat="1" ht="18.95" customHeight="1">
      <c r="B31" s="1684" t="s">
        <v>494</v>
      </c>
      <c r="C31" s="1684"/>
      <c r="D31" s="1039">
        <v>3.1E-2</v>
      </c>
      <c r="E31" s="1177"/>
      <c r="F31" s="1177"/>
      <c r="G31" s="1177"/>
    </row>
    <row r="32" spans="1:7" s="1030" customFormat="1" ht="18.95" customHeight="1">
      <c r="B32" s="1684" t="s">
        <v>495</v>
      </c>
      <c r="C32" s="1684"/>
      <c r="D32" s="1032">
        <v>3</v>
      </c>
      <c r="E32" s="1177"/>
      <c r="F32" s="1177"/>
      <c r="G32" s="1177"/>
    </row>
    <row r="33" spans="1:7" s="1030" customFormat="1" ht="18.95" customHeight="1" thickBot="1">
      <c r="B33" s="1688" t="s">
        <v>496</v>
      </c>
      <c r="C33" s="1688"/>
      <c r="D33" s="1041">
        <v>0.25</v>
      </c>
      <c r="E33" s="1177"/>
      <c r="F33" s="1177"/>
      <c r="G33" s="1177"/>
    </row>
    <row r="34" spans="1:7" s="1030" customFormat="1" ht="21.6" customHeight="1">
      <c r="B34" s="1686" t="s">
        <v>497</v>
      </c>
      <c r="C34" s="1686"/>
      <c r="D34" s="1686"/>
      <c r="E34" s="1036"/>
      <c r="F34" s="1036"/>
      <c r="G34" s="1036"/>
    </row>
    <row r="35" spans="1:7" s="1030" customFormat="1" ht="4.5" customHeight="1">
      <c r="B35" s="1036"/>
      <c r="C35" s="1036"/>
      <c r="D35" s="1037"/>
      <c r="E35" s="1036"/>
      <c r="F35" s="1036"/>
      <c r="G35" s="1036"/>
    </row>
    <row r="36" spans="1:7" ht="33.950000000000003" customHeight="1">
      <c r="A36" s="1004"/>
      <c r="B36" s="1689" t="s">
        <v>498</v>
      </c>
      <c r="C36" s="1689"/>
      <c r="D36" s="1689"/>
      <c r="E36" s="1689"/>
      <c r="F36" s="1689"/>
      <c r="G36" s="1689"/>
    </row>
    <row r="37" spans="1:7" ht="8.25" customHeight="1">
      <c r="A37" s="1004"/>
      <c r="B37" s="1677"/>
      <c r="C37" s="1677"/>
      <c r="D37" s="1178"/>
      <c r="E37" s="1178"/>
      <c r="F37" s="1002"/>
      <c r="G37" s="1002"/>
    </row>
    <row r="38" spans="1:7" ht="92.25" customHeight="1">
      <c r="A38" s="1004"/>
      <c r="B38" s="1681" t="s">
        <v>1279</v>
      </c>
      <c r="C38" s="1679"/>
      <c r="D38" s="1679"/>
      <c r="E38" s="1679"/>
      <c r="F38" s="1679"/>
      <c r="G38" s="1679"/>
    </row>
    <row r="39" spans="1:7" ht="12.75" customHeight="1">
      <c r="A39" s="1004"/>
      <c r="B39" s="1677"/>
      <c r="C39" s="1677"/>
      <c r="D39" s="1677"/>
      <c r="E39" s="1677"/>
      <c r="F39" s="1002"/>
      <c r="G39" s="1002"/>
    </row>
    <row r="40" spans="1:7" ht="16.5" customHeight="1">
      <c r="A40" s="1004"/>
      <c r="B40" s="1044" t="s">
        <v>499</v>
      </c>
      <c r="C40" s="1044"/>
      <c r="D40" s="1044"/>
      <c r="E40" s="1044"/>
      <c r="F40" s="1045"/>
      <c r="G40" s="1045"/>
    </row>
    <row r="41" spans="1:7" ht="8.1" customHeight="1">
      <c r="A41" s="1004"/>
      <c r="B41" s="1005"/>
      <c r="C41" s="1005"/>
      <c r="D41" s="1005"/>
      <c r="E41" s="1005"/>
      <c r="F41" s="1002"/>
      <c r="G41" s="1002"/>
    </row>
    <row r="42" spans="1:7" ht="18.95" customHeight="1" thickBot="1">
      <c r="A42" s="1004"/>
      <c r="B42" s="1682" t="s">
        <v>483</v>
      </c>
      <c r="C42" s="1682"/>
      <c r="D42" s="1034" t="s">
        <v>484</v>
      </c>
      <c r="E42" s="1174"/>
      <c r="F42" s="1174"/>
      <c r="G42" s="1174"/>
    </row>
    <row r="43" spans="1:7" s="1027" customFormat="1" ht="18.95" customHeight="1" thickTop="1">
      <c r="B43" s="1683" t="s">
        <v>485</v>
      </c>
      <c r="C43" s="1683"/>
      <c r="D43" s="1170" t="s">
        <v>486</v>
      </c>
      <c r="E43" s="1174"/>
      <c r="F43" s="1174"/>
      <c r="G43" s="1174"/>
    </row>
    <row r="44" spans="1:7" s="1027" customFormat="1" ht="18.95" customHeight="1">
      <c r="B44" s="1684" t="s">
        <v>487</v>
      </c>
      <c r="C44" s="1684"/>
      <c r="D44" s="1038">
        <v>0.33</v>
      </c>
      <c r="E44" s="1174"/>
      <c r="F44" s="1174"/>
      <c r="G44" s="1174"/>
    </row>
    <row r="45" spans="1:7" s="1027" customFormat="1" ht="18.95" customHeight="1">
      <c r="B45" s="1684" t="s">
        <v>488</v>
      </c>
      <c r="C45" s="1684"/>
      <c r="D45" s="1038">
        <v>0.83</v>
      </c>
      <c r="E45" s="1174"/>
      <c r="F45" s="1174"/>
      <c r="G45" s="1174"/>
    </row>
    <row r="46" spans="1:7" s="1027" customFormat="1" ht="18.95" customHeight="1">
      <c r="B46" s="1684" t="s">
        <v>489</v>
      </c>
      <c r="C46" s="1684"/>
      <c r="D46" s="1038">
        <v>1</v>
      </c>
      <c r="E46" s="1174"/>
      <c r="F46" s="1174"/>
      <c r="G46" s="1174"/>
    </row>
    <row r="47" spans="1:7" s="1027" customFormat="1" ht="18.95" customHeight="1">
      <c r="B47" s="1684" t="s">
        <v>500</v>
      </c>
      <c r="C47" s="1684"/>
      <c r="D47" s="1040">
        <v>3.4000000000000002E-2</v>
      </c>
      <c r="E47" s="1174"/>
      <c r="F47" s="1174"/>
      <c r="G47" s="1174"/>
    </row>
    <row r="48" spans="1:7" s="1027" customFormat="1" ht="18.95" customHeight="1" thickBot="1">
      <c r="B48" s="1688" t="s">
        <v>501</v>
      </c>
      <c r="C48" s="1688"/>
      <c r="D48" s="1043">
        <v>5.6000000000000001E-2</v>
      </c>
      <c r="E48" s="1174"/>
      <c r="F48" s="1174"/>
      <c r="G48" s="1174"/>
    </row>
    <row r="49" spans="1:7" ht="20.100000000000001" customHeight="1">
      <c r="A49" s="1004"/>
      <c r="B49" s="1687" t="s">
        <v>502</v>
      </c>
      <c r="C49" s="1687"/>
      <c r="D49" s="1687"/>
      <c r="E49" s="1042"/>
      <c r="F49" s="1042"/>
      <c r="G49" s="1042"/>
    </row>
    <row r="50" spans="1:7" ht="17.45" customHeight="1">
      <c r="A50" s="1004"/>
      <c r="B50" s="1677"/>
      <c r="C50" s="1677"/>
      <c r="D50" s="1178"/>
      <c r="E50" s="1178"/>
      <c r="F50" s="1002"/>
      <c r="G50" s="1002"/>
    </row>
    <row r="51" spans="1:7" ht="21.75" customHeight="1">
      <c r="A51" s="1004"/>
      <c r="B51" s="1029" t="s">
        <v>503</v>
      </c>
      <c r="C51" s="1029"/>
      <c r="D51" s="1166"/>
      <c r="E51" s="1166"/>
      <c r="F51" s="1002"/>
      <c r="G51" s="1002"/>
    </row>
    <row r="52" spans="1:7" ht="78" customHeight="1">
      <c r="A52" s="1004"/>
      <c r="B52" s="1681" t="s">
        <v>504</v>
      </c>
      <c r="C52" s="1679"/>
      <c r="D52" s="1679"/>
      <c r="E52" s="1679"/>
      <c r="F52" s="1679"/>
      <c r="G52" s="1679"/>
    </row>
    <row r="53" spans="1:7" ht="10.5" customHeight="1">
      <c r="A53" s="1004"/>
      <c r="B53" s="1169"/>
      <c r="C53" s="1168"/>
      <c r="D53" s="1168"/>
      <c r="E53" s="1168"/>
      <c r="F53" s="1168"/>
      <c r="G53" s="1168"/>
    </row>
    <row r="54" spans="1:7" ht="44.25" customHeight="1">
      <c r="A54" s="1004"/>
      <c r="B54" s="1685" t="s">
        <v>505</v>
      </c>
      <c r="C54" s="1685"/>
      <c r="D54" s="1685"/>
      <c r="E54" s="1685"/>
      <c r="F54" s="1685"/>
      <c r="G54" s="1685"/>
    </row>
    <row r="55" spans="1:7" ht="52.5" customHeight="1">
      <c r="A55" s="1004"/>
      <c r="B55" s="1685" t="s">
        <v>506</v>
      </c>
      <c r="C55" s="1685"/>
      <c r="D55" s="1685"/>
      <c r="E55" s="1685"/>
      <c r="F55" s="1685"/>
      <c r="G55" s="1685"/>
    </row>
    <row r="56" spans="1:7" ht="12.75" customHeight="1">
      <c r="B56" s="1174"/>
      <c r="C56" s="1174"/>
      <c r="D56" s="1174"/>
      <c r="E56" s="1174"/>
      <c r="F56" s="1174"/>
      <c r="G56" s="1174"/>
    </row>
    <row r="57" spans="1:7" ht="21.75" customHeight="1">
      <c r="A57" s="1004"/>
      <c r="B57" s="1029" t="s">
        <v>507</v>
      </c>
      <c r="C57" s="1029"/>
      <c r="D57" s="1166"/>
      <c r="E57" s="1166"/>
      <c r="F57" s="1002"/>
      <c r="G57" s="1002"/>
    </row>
    <row r="58" spans="1:7" ht="45.75" customHeight="1">
      <c r="A58" s="1004"/>
      <c r="B58" s="1681" t="s">
        <v>508</v>
      </c>
      <c r="C58" s="1681"/>
      <c r="D58" s="1681"/>
      <c r="E58" s="1681"/>
      <c r="F58" s="1681"/>
      <c r="G58" s="1681"/>
    </row>
    <row r="59" spans="1:7" ht="57.75" customHeight="1">
      <c r="B59" s="1676" t="s">
        <v>1280</v>
      </c>
      <c r="C59" s="1676"/>
      <c r="D59" s="1676"/>
      <c r="E59" s="1676"/>
      <c r="F59" s="1676"/>
      <c r="G59" s="1676"/>
    </row>
    <row r="60" spans="1:7" ht="59.1" customHeight="1">
      <c r="B60" s="1676" t="s">
        <v>1281</v>
      </c>
      <c r="C60" s="1676"/>
      <c r="D60" s="1676"/>
      <c r="E60" s="1676"/>
      <c r="F60" s="1676"/>
      <c r="G60" s="1676"/>
    </row>
    <row r="61" spans="1:7" ht="57.6" customHeight="1">
      <c r="B61" s="1676" t="s">
        <v>1282</v>
      </c>
      <c r="C61" s="1676"/>
      <c r="D61" s="1676"/>
      <c r="E61" s="1676"/>
      <c r="F61" s="1676"/>
      <c r="G61" s="1676"/>
    </row>
    <row r="62" spans="1:7" ht="12.75" customHeight="1"/>
    <row r="63" spans="1:7" ht="8.4499999999999993" hidden="1" customHeight="1"/>
  </sheetData>
  <sheetProtection algorithmName="SHA-512" hashValue="Yuoue+Tg34+1Mfah80QBMu2+XKTAhkMUAlDqd+XDhHh0AZb5JC+6mlIU+/6Hlq8Doh3wpV7z22JI/s+nQIqEmQ==" saltValue="yPPfsJTiPCQttq2kor8nyw==" spinCount="100000" sheet="1" objects="1" scenarios="1"/>
  <mergeCells count="40">
    <mergeCell ref="B61:G61"/>
    <mergeCell ref="B12:G12"/>
    <mergeCell ref="B14:G14"/>
    <mergeCell ref="B15:G15"/>
    <mergeCell ref="B16:G16"/>
    <mergeCell ref="B34:D34"/>
    <mergeCell ref="B49:D49"/>
    <mergeCell ref="B48:C48"/>
    <mergeCell ref="B46:C46"/>
    <mergeCell ref="B47:C47"/>
    <mergeCell ref="B44:C44"/>
    <mergeCell ref="B45:C45"/>
    <mergeCell ref="B33:C33"/>
    <mergeCell ref="B42:C42"/>
    <mergeCell ref="B43:C43"/>
    <mergeCell ref="B36:G36"/>
    <mergeCell ref="B58:G58"/>
    <mergeCell ref="B54:G54"/>
    <mergeCell ref="B55:G55"/>
    <mergeCell ref="B28:C28"/>
    <mergeCell ref="B29:C29"/>
    <mergeCell ref="B30:C30"/>
    <mergeCell ref="B31:C31"/>
    <mergeCell ref="B32:C32"/>
    <mergeCell ref="B59:G59"/>
    <mergeCell ref="B60:G60"/>
    <mergeCell ref="B50:C50"/>
    <mergeCell ref="B7:G7"/>
    <mergeCell ref="B11:G11"/>
    <mergeCell ref="B13:G13"/>
    <mergeCell ref="B38:G38"/>
    <mergeCell ref="B39:E39"/>
    <mergeCell ref="B37:C37"/>
    <mergeCell ref="B22:C22"/>
    <mergeCell ref="B23:C23"/>
    <mergeCell ref="B24:C24"/>
    <mergeCell ref="B25:C25"/>
    <mergeCell ref="B26:C26"/>
    <mergeCell ref="B27:C27"/>
    <mergeCell ref="B52:G52"/>
  </mergeCells>
  <pageMargins left="0.70866141732283472" right="0.70866141732283472" top="0.74803149606299213" bottom="0.74803149606299213" header="0.31496062992125984" footer="0.31496062992125984"/>
  <pageSetup paperSize="8" scale="64" orientation="portrait" r:id="rId1"/>
  <colBreaks count="1" manualBreakCount="1">
    <brk id="8" max="61"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95C71-8573-41D2-AE7D-069423FB72EE}">
  <sheetPr codeName="Sheet10">
    <tabColor theme="7"/>
    <pageSetUpPr fitToPage="1"/>
  </sheetPr>
  <dimension ref="A1:D21"/>
  <sheetViews>
    <sheetView showGridLines="0" zoomScaleNormal="100" zoomScaleSheetLayoutView="100" workbookViewId="0"/>
  </sheetViews>
  <sheetFormatPr defaultColWidth="0" defaultRowHeight="12.75" customHeight="1" zeroHeight="1"/>
  <cols>
    <col min="1" max="1" width="3.42578125" customWidth="1"/>
    <col min="2" max="2" width="33.5703125" customWidth="1"/>
    <col min="3" max="3" width="68.5703125" customWidth="1"/>
    <col min="4" max="4" width="6.42578125" customWidth="1"/>
    <col min="5" max="16384" width="9" hidden="1"/>
  </cols>
  <sheetData>
    <row r="1" spans="1:4" ht="13.35" customHeight="1">
      <c r="A1" s="1"/>
      <c r="B1" s="1"/>
      <c r="C1" s="1"/>
    </row>
    <row r="2" spans="1:4">
      <c r="A2" s="1"/>
      <c r="B2" s="1"/>
      <c r="C2" s="70" t="s">
        <v>0</v>
      </c>
    </row>
    <row r="3" spans="1:4">
      <c r="A3" s="1"/>
      <c r="B3" s="1"/>
      <c r="C3" s="3"/>
    </row>
    <row r="4" spans="1:4" ht="27" customHeight="1">
      <c r="A4" s="1"/>
      <c r="B4" s="1"/>
      <c r="C4" s="1"/>
    </row>
    <row r="5" spans="1:4" ht="20.25">
      <c r="A5" s="1"/>
      <c r="B5" s="12" t="s">
        <v>509</v>
      </c>
      <c r="C5" s="8"/>
    </row>
    <row r="6" spans="1:4">
      <c r="A6" s="1"/>
      <c r="B6" s="123"/>
      <c r="C6" s="8"/>
    </row>
    <row r="7" spans="1:4">
      <c r="A7" s="1"/>
      <c r="B7" s="1580"/>
      <c r="C7" s="1580"/>
      <c r="D7" s="44"/>
    </row>
    <row r="8" spans="1:4">
      <c r="A8" s="1"/>
      <c r="B8" s="104"/>
      <c r="C8" s="105"/>
    </row>
    <row r="9" spans="1:4" ht="13.5" thickBot="1">
      <c r="A9" s="1"/>
      <c r="B9" s="34" t="s">
        <v>81</v>
      </c>
      <c r="C9" s="34" t="s">
        <v>82</v>
      </c>
    </row>
    <row r="10" spans="1:4" s="36" customFormat="1" ht="15.6" customHeight="1" thickTop="1">
      <c r="A10" s="45"/>
      <c r="B10" s="1581" t="s">
        <v>18</v>
      </c>
      <c r="C10" s="688" t="s">
        <v>510</v>
      </c>
    </row>
    <row r="11" spans="1:4" s="36" customFormat="1" ht="15.6" customHeight="1">
      <c r="A11" s="45"/>
      <c r="B11" s="1581"/>
      <c r="C11" s="689" t="s">
        <v>511</v>
      </c>
    </row>
    <row r="12" spans="1:4" s="36" customFormat="1" ht="15.6" customHeight="1">
      <c r="A12" s="45"/>
      <c r="B12" s="1581" t="s">
        <v>19</v>
      </c>
      <c r="C12" s="690" t="s">
        <v>512</v>
      </c>
    </row>
    <row r="13" spans="1:4" s="36" customFormat="1" ht="15.6" customHeight="1">
      <c r="A13" s="45"/>
      <c r="B13" s="1581"/>
      <c r="C13" s="685" t="s">
        <v>513</v>
      </c>
    </row>
    <row r="14" spans="1:4" s="36" customFormat="1" ht="15.6" customHeight="1">
      <c r="A14" s="45"/>
      <c r="B14" s="1581"/>
      <c r="C14" s="685" t="s">
        <v>514</v>
      </c>
    </row>
    <row r="15" spans="1:4" s="36" customFormat="1" ht="15.6" customHeight="1">
      <c r="A15" s="45"/>
      <c r="B15" s="1581"/>
      <c r="C15" s="685" t="s">
        <v>515</v>
      </c>
    </row>
    <row r="16" spans="1:4" s="36" customFormat="1" ht="15.6" customHeight="1">
      <c r="A16" s="45"/>
      <c r="B16" s="1582" t="s">
        <v>516</v>
      </c>
      <c r="C16" s="690" t="s">
        <v>517</v>
      </c>
    </row>
    <row r="17" spans="1:3" s="36" customFormat="1" ht="15.6" customHeight="1">
      <c r="A17" s="45"/>
      <c r="B17" s="1690"/>
      <c r="C17" s="685" t="s">
        <v>518</v>
      </c>
    </row>
    <row r="18" spans="1:3" ht="15.6" customHeight="1">
      <c r="B18" s="1690"/>
      <c r="C18" s="685" t="s">
        <v>519</v>
      </c>
    </row>
    <row r="19" spans="1:3" ht="15.6" customHeight="1" thickBot="1">
      <c r="B19" s="1583"/>
      <c r="C19" s="691" t="s">
        <v>520</v>
      </c>
    </row>
    <row r="20" spans="1:3" ht="12.75" customHeight="1"/>
    <row r="21" spans="1:3" ht="12.75" customHeight="1"/>
  </sheetData>
  <sheetProtection algorithmName="SHA-512" hashValue="6YTtFNKMx+db6HxVtCTOn06jRiFzE3FshTXYORHZJYQPDejJgPV6Kc63BstO7TfUiPCMdSLv2EmT47lThoKwnw==" saltValue="Rh3ZVGPTXfG4VWMLZgWFLQ==" spinCount="100000" sheet="1" objects="1" scenarios="1"/>
  <mergeCells count="4">
    <mergeCell ref="B7:C7"/>
    <mergeCell ref="B10:B11"/>
    <mergeCell ref="B16:B19"/>
    <mergeCell ref="B12:B15"/>
  </mergeCells>
  <hyperlinks>
    <hyperlink ref="B16" location="'Responsible Value Chain'!A1" display="Responsible value chain" xr:uid="{3987A425-4235-4931-8423-DC2ABA3140C5}"/>
    <hyperlink ref="B10" r:id="rId1" location="'Human rights'!A1" xr:uid="{AA784221-97A2-4770-9396-3D8FF3954E94}"/>
    <hyperlink ref="B12" r:id="rId2" location="'Ethics and business integrity'!A1" xr:uid="{9D302D00-9B37-41C9-8782-96246CF2A457}"/>
    <hyperlink ref="B16:B19" location="'Modern Slavery'!A1" display="Modern Slavery" xr:uid="{5196D0B0-B74A-4006-817F-4C0E474A439E}"/>
    <hyperlink ref="B10:B11" location="'Human rights'!A1" display="Human rights" xr:uid="{8E551E2F-0458-4579-AA9A-BBE7E72A66E9}"/>
    <hyperlink ref="B12:B15" location="'Ethics and business integrity'!A1" display="Ethics and business integrity" xr:uid="{17AF3022-1D27-427B-8759-16683CC68FD9}"/>
  </hyperlinks>
  <pageMargins left="0.7" right="0.7" top="0.75" bottom="0.75" header="0.3" footer="0.3"/>
  <pageSetup paperSize="8" fitToHeight="0" orientation="portrait"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E1856-F8A9-486B-9F8D-2052824A8EF7}">
  <sheetPr codeName="Sheet12">
    <tabColor theme="7" tint="0.59999389629810485"/>
    <pageSetUpPr fitToPage="1"/>
  </sheetPr>
  <dimension ref="A1:K49"/>
  <sheetViews>
    <sheetView showGridLines="0" zoomScaleNormal="100" zoomScaleSheetLayoutView="100" workbookViewId="0"/>
  </sheetViews>
  <sheetFormatPr defaultColWidth="0" defaultRowHeight="12.75" customHeight="1" zeroHeight="1"/>
  <cols>
    <col min="1" max="1" width="4.42578125" customWidth="1"/>
    <col min="2" max="2" width="61.42578125" customWidth="1"/>
    <col min="3" max="6" width="19.5703125" customWidth="1"/>
    <col min="7" max="7" width="33.5703125" customWidth="1"/>
    <col min="8" max="8" width="11" customWidth="1"/>
    <col min="9" max="10" width="9" hidden="1" customWidth="1"/>
    <col min="11" max="11" width="49" hidden="1" customWidth="1"/>
    <col min="12" max="16384" width="9" hidden="1"/>
  </cols>
  <sheetData>
    <row r="1" spans="1:8" ht="13.35" customHeight="1">
      <c r="A1" s="1"/>
      <c r="B1" s="1"/>
      <c r="C1" s="1"/>
      <c r="D1" s="1"/>
      <c r="E1" s="1"/>
      <c r="F1" s="1"/>
      <c r="G1" s="1"/>
    </row>
    <row r="2" spans="1:8">
      <c r="A2" s="1"/>
      <c r="B2" s="1"/>
      <c r="C2" s="1"/>
      <c r="D2" s="1"/>
      <c r="G2" s="70" t="s">
        <v>0</v>
      </c>
    </row>
    <row r="3" spans="1:8">
      <c r="A3" s="1"/>
      <c r="B3" s="1"/>
      <c r="C3" s="1"/>
      <c r="D3" s="1"/>
      <c r="E3" s="3"/>
      <c r="F3" s="1"/>
      <c r="G3" s="1"/>
    </row>
    <row r="4" spans="1:8" ht="27" customHeight="1">
      <c r="A4" s="1"/>
      <c r="B4" s="1"/>
      <c r="C4" s="1"/>
      <c r="D4" s="1"/>
      <c r="E4" s="1"/>
      <c r="F4" s="1"/>
      <c r="G4" s="1"/>
    </row>
    <row r="5" spans="1:8" ht="20.25">
      <c r="A5" s="1"/>
      <c r="B5" s="12" t="s">
        <v>521</v>
      </c>
      <c r="C5" s="12"/>
      <c r="D5" s="8"/>
      <c r="E5" s="8"/>
      <c r="F5" s="8"/>
      <c r="G5" s="8"/>
    </row>
    <row r="6" spans="1:8">
      <c r="A6" s="1"/>
      <c r="B6" s="8"/>
      <c r="C6" s="8"/>
      <c r="D6" s="8"/>
      <c r="E6" s="8"/>
      <c r="F6" s="8"/>
      <c r="G6" s="8"/>
    </row>
    <row r="7" spans="1:8">
      <c r="A7" s="1"/>
      <c r="B7" s="8"/>
      <c r="C7" s="8"/>
      <c r="D7" s="8"/>
      <c r="E7" s="8"/>
      <c r="F7" s="8"/>
      <c r="G7" s="8"/>
    </row>
    <row r="8" spans="1:8">
      <c r="A8" s="1"/>
      <c r="B8" s="8"/>
      <c r="C8" s="8"/>
      <c r="D8" s="8"/>
      <c r="E8" s="8"/>
      <c r="F8" s="8"/>
      <c r="G8" s="8"/>
    </row>
    <row r="9" spans="1:8" ht="15.75">
      <c r="B9" s="175" t="s">
        <v>522</v>
      </c>
      <c r="C9" s="175"/>
      <c r="D9" s="8"/>
      <c r="E9" s="103"/>
      <c r="F9" s="8"/>
      <c r="G9" s="8"/>
    </row>
    <row r="10" spans="1:8" ht="15">
      <c r="B10" s="107"/>
      <c r="C10" s="107"/>
      <c r="D10" s="8"/>
      <c r="E10" s="103"/>
      <c r="F10" s="8"/>
      <c r="G10" s="8"/>
    </row>
    <row r="11" spans="1:8" ht="15" customHeight="1" thickBot="1">
      <c r="B11" s="24" t="s">
        <v>523</v>
      </c>
      <c r="C11" s="25" t="s">
        <v>94</v>
      </c>
      <c r="D11" s="25" t="s">
        <v>95</v>
      </c>
      <c r="E11" s="25" t="s">
        <v>96</v>
      </c>
      <c r="F11" s="25" t="s">
        <v>97</v>
      </c>
      <c r="G11" s="8"/>
      <c r="H11" s="1"/>
    </row>
    <row r="12" spans="1:8" s="36" customFormat="1" ht="15.75" customHeight="1" thickTop="1">
      <c r="B12" s="490" t="s">
        <v>524</v>
      </c>
      <c r="C12" s="1209">
        <v>797</v>
      </c>
      <c r="D12" s="95">
        <v>474</v>
      </c>
      <c r="E12" s="166">
        <v>151</v>
      </c>
      <c r="F12" s="166">
        <v>3714</v>
      </c>
      <c r="G12" s="20"/>
      <c r="H12" s="45"/>
    </row>
    <row r="13" spans="1:8" s="36" customFormat="1" ht="15.75" customHeight="1">
      <c r="B13" s="438" t="s">
        <v>525</v>
      </c>
      <c r="C13" s="1209">
        <v>317</v>
      </c>
      <c r="D13" s="95">
        <v>206</v>
      </c>
      <c r="E13" s="166">
        <v>13</v>
      </c>
      <c r="F13" s="37">
        <v>199</v>
      </c>
      <c r="G13" s="20"/>
      <c r="H13" s="45"/>
    </row>
    <row r="14" spans="1:8" s="36" customFormat="1" ht="15.75" customHeight="1">
      <c r="B14" s="438" t="s">
        <v>526</v>
      </c>
      <c r="C14" s="1209">
        <v>480</v>
      </c>
      <c r="D14" s="95">
        <v>268</v>
      </c>
      <c r="E14" s="166">
        <v>138</v>
      </c>
      <c r="F14" s="166">
        <v>3515</v>
      </c>
      <c r="G14" s="20"/>
      <c r="H14" s="45"/>
    </row>
    <row r="15" spans="1:8" s="36" customFormat="1" ht="15.75" customHeight="1">
      <c r="B15" s="490" t="s">
        <v>527</v>
      </c>
      <c r="C15" s="1460">
        <v>7420</v>
      </c>
      <c r="D15" s="95">
        <v>7824</v>
      </c>
      <c r="E15" s="166">
        <v>7804</v>
      </c>
      <c r="F15" s="37">
        <v>8162</v>
      </c>
      <c r="G15" s="50"/>
      <c r="H15" s="50"/>
    </row>
    <row r="16" spans="1:8" s="36" customFormat="1" ht="15.75" customHeight="1">
      <c r="B16" s="490" t="s">
        <v>528</v>
      </c>
      <c r="C16" s="1460">
        <v>1855</v>
      </c>
      <c r="D16" s="95">
        <v>220</v>
      </c>
      <c r="E16" s="1694" t="s">
        <v>193</v>
      </c>
      <c r="F16" s="1694"/>
      <c r="G16" s="134"/>
      <c r="H16" s="50"/>
    </row>
    <row r="17" spans="1:8" s="36" customFormat="1" ht="15.75" customHeight="1" thickBot="1">
      <c r="B17" s="90" t="s">
        <v>529</v>
      </c>
      <c r="C17" s="1390">
        <v>939</v>
      </c>
      <c r="D17" s="491">
        <v>759</v>
      </c>
      <c r="E17" s="307">
        <v>761</v>
      </c>
      <c r="F17" s="492">
        <v>1105</v>
      </c>
      <c r="G17" s="20"/>
      <c r="H17" s="45"/>
    </row>
    <row r="18" spans="1:8" ht="6.75" customHeight="1">
      <c r="A18" s="1"/>
      <c r="B18" s="20"/>
      <c r="C18" s="20"/>
      <c r="D18" s="21"/>
      <c r="E18" s="21"/>
      <c r="F18" s="8"/>
      <c r="G18" s="8"/>
    </row>
    <row r="19" spans="1:8" ht="33.75" customHeight="1">
      <c r="A19" s="1"/>
      <c r="B19" s="1697" t="s">
        <v>530</v>
      </c>
      <c r="C19" s="1644"/>
      <c r="D19" s="1623"/>
      <c r="E19" s="1623"/>
      <c r="F19" s="1623"/>
      <c r="G19" s="209"/>
    </row>
    <row r="20" spans="1:8" ht="11.25" customHeight="1">
      <c r="A20" s="1"/>
      <c r="B20" s="107"/>
      <c r="C20" s="16"/>
      <c r="D20" s="103"/>
      <c r="E20" s="103"/>
      <c r="F20" s="8"/>
      <c r="G20" s="8"/>
    </row>
    <row r="21" spans="1:8">
      <c r="A21" s="1"/>
      <c r="B21" s="100"/>
      <c r="C21" s="100"/>
      <c r="D21" s="100"/>
      <c r="E21" s="21"/>
      <c r="F21" s="8"/>
      <c r="G21" s="8"/>
    </row>
    <row r="22" spans="1:8" ht="15.75">
      <c r="A22" s="1"/>
      <c r="B22" s="216" t="s">
        <v>531</v>
      </c>
      <c r="C22" s="382"/>
      <c r="D22" s="186"/>
      <c r="E22" s="186"/>
      <c r="F22" s="8"/>
      <c r="G22" s="8"/>
    </row>
    <row r="23" spans="1:8" ht="15">
      <c r="A23" s="1"/>
      <c r="B23" s="107"/>
      <c r="C23" s="16"/>
      <c r="D23" s="107"/>
      <c r="E23" s="107"/>
      <c r="F23" s="8"/>
      <c r="G23" s="8"/>
    </row>
    <row r="24" spans="1:8" ht="13.5" thickBot="1">
      <c r="B24" s="437" t="s">
        <v>532</v>
      </c>
      <c r="C24" s="25" t="s">
        <v>94</v>
      </c>
      <c r="D24" s="25" t="s">
        <v>95</v>
      </c>
    </row>
    <row r="25" spans="1:8" ht="15.75" customHeight="1" thickTop="1">
      <c r="B25" s="240" t="s">
        <v>533</v>
      </c>
      <c r="C25" s="895">
        <v>1</v>
      </c>
      <c r="D25" s="167">
        <v>1</v>
      </c>
    </row>
    <row r="26" spans="1:8" ht="27">
      <c r="B26" s="493" t="s">
        <v>534</v>
      </c>
      <c r="C26" s="895" t="s">
        <v>112</v>
      </c>
      <c r="D26" s="377" t="s">
        <v>112</v>
      </c>
    </row>
    <row r="27" spans="1:8" ht="27.75" thickBot="1">
      <c r="B27" s="26" t="s">
        <v>535</v>
      </c>
      <c r="C27" s="1461">
        <v>16</v>
      </c>
      <c r="D27" s="1537" t="s">
        <v>536</v>
      </c>
    </row>
    <row r="28" spans="1:8" ht="7.5" customHeight="1"/>
    <row r="29" spans="1:8" ht="46.5" customHeight="1">
      <c r="B29" s="1695" t="s">
        <v>537</v>
      </c>
      <c r="C29" s="1696"/>
      <c r="D29" s="1696"/>
      <c r="E29" s="1696"/>
      <c r="F29" s="1696"/>
      <c r="G29" s="889"/>
    </row>
    <row r="30" spans="1:8" ht="15">
      <c r="A30" s="1"/>
      <c r="B30" s="107"/>
      <c r="C30" s="16"/>
      <c r="D30" s="107"/>
      <c r="E30" s="107"/>
      <c r="F30" s="8"/>
      <c r="G30" s="8"/>
    </row>
    <row r="31" spans="1:8" ht="13.5" thickBot="1">
      <c r="A31" s="1"/>
      <c r="B31" s="437" t="s">
        <v>538</v>
      </c>
      <c r="C31" s="25" t="s">
        <v>94</v>
      </c>
      <c r="D31" s="25" t="s">
        <v>95</v>
      </c>
      <c r="E31" s="25" t="s">
        <v>96</v>
      </c>
      <c r="F31" s="25" t="s">
        <v>97</v>
      </c>
      <c r="G31" s="1"/>
    </row>
    <row r="32" spans="1:8" s="36" customFormat="1" ht="29.25" customHeight="1" thickTop="1">
      <c r="A32" s="45"/>
      <c r="B32" s="493" t="s">
        <v>539</v>
      </c>
      <c r="C32" s="895" t="s">
        <v>112</v>
      </c>
      <c r="D32" s="167">
        <v>4</v>
      </c>
      <c r="E32" s="29" t="s">
        <v>112</v>
      </c>
      <c r="F32" s="124">
        <v>1</v>
      </c>
      <c r="G32" s="45"/>
    </row>
    <row r="33" spans="1:8" s="36" customFormat="1" ht="33.75" customHeight="1" thickBot="1">
      <c r="A33" s="45"/>
      <c r="B33" s="26" t="s">
        <v>540</v>
      </c>
      <c r="C33" s="1461">
        <v>5</v>
      </c>
      <c r="D33" s="173">
        <v>4</v>
      </c>
      <c r="E33" s="85">
        <v>4</v>
      </c>
      <c r="F33" s="85">
        <v>4</v>
      </c>
      <c r="G33" s="45"/>
    </row>
    <row r="34" spans="1:8" ht="7.5" customHeight="1">
      <c r="A34" s="1"/>
      <c r="B34" s="20"/>
      <c r="C34" s="20"/>
      <c r="D34" s="21"/>
      <c r="E34" s="21"/>
      <c r="F34" s="8"/>
      <c r="G34" s="8"/>
    </row>
    <row r="35" spans="1:8" ht="53.25" customHeight="1">
      <c r="B35" s="1623" t="s">
        <v>541</v>
      </c>
      <c r="C35" s="1623"/>
      <c r="D35" s="1623"/>
      <c r="E35" s="1623"/>
      <c r="F35" s="1623"/>
      <c r="G35" s="209"/>
    </row>
    <row r="36" spans="1:8" ht="17.25" customHeight="1">
      <c r="B36" s="209"/>
      <c r="C36" s="209"/>
      <c r="D36" s="209"/>
      <c r="E36" s="209"/>
      <c r="F36" s="209"/>
      <c r="G36" s="209"/>
    </row>
    <row r="37" spans="1:8" ht="33.75" customHeight="1" thickBot="1">
      <c r="B37" s="714" t="s">
        <v>542</v>
      </c>
      <c r="C37" s="715" t="s">
        <v>543</v>
      </c>
      <c r="D37" s="715" t="s">
        <v>544</v>
      </c>
      <c r="E37" s="1698" t="s">
        <v>1342</v>
      </c>
      <c r="F37" s="1698"/>
      <c r="G37" s="715"/>
    </row>
    <row r="38" spans="1:8" ht="60.75" customHeight="1" thickTop="1">
      <c r="B38" s="598" t="s">
        <v>545</v>
      </c>
      <c r="C38" s="598" t="s">
        <v>546</v>
      </c>
      <c r="D38" s="598" t="s">
        <v>547</v>
      </c>
      <c r="E38" s="1699" t="s">
        <v>1336</v>
      </c>
      <c r="F38" s="1700"/>
      <c r="G38" s="1700"/>
    </row>
    <row r="39" spans="1:8" ht="177.75" customHeight="1">
      <c r="B39" s="716" t="s">
        <v>548</v>
      </c>
      <c r="C39" s="716" t="s">
        <v>549</v>
      </c>
      <c r="D39" s="716" t="s">
        <v>550</v>
      </c>
      <c r="E39" s="1691" t="s">
        <v>1337</v>
      </c>
      <c r="F39" s="1701"/>
      <c r="G39" s="1701"/>
    </row>
    <row r="40" spans="1:8" ht="96" customHeight="1">
      <c r="B40" s="716" t="s">
        <v>551</v>
      </c>
      <c r="C40" s="716" t="s">
        <v>552</v>
      </c>
      <c r="D40" s="716" t="s">
        <v>553</v>
      </c>
      <c r="E40" s="1702" t="s">
        <v>1338</v>
      </c>
      <c r="F40" s="1691"/>
      <c r="G40" s="1691"/>
    </row>
    <row r="41" spans="1:8" ht="69.75" customHeight="1">
      <c r="B41" s="716" t="s">
        <v>554</v>
      </c>
      <c r="C41" s="716" t="s">
        <v>549</v>
      </c>
      <c r="D41" s="716" t="s">
        <v>555</v>
      </c>
      <c r="E41" s="1703" t="s">
        <v>1339</v>
      </c>
      <c r="F41" s="1704"/>
      <c r="G41" s="1704"/>
    </row>
    <row r="42" spans="1:8" ht="93" customHeight="1">
      <c r="B42" s="716" t="s">
        <v>1374</v>
      </c>
      <c r="C42" s="716" t="s">
        <v>552</v>
      </c>
      <c r="D42" s="716" t="s">
        <v>556</v>
      </c>
      <c r="E42" s="1691" t="s">
        <v>1340</v>
      </c>
      <c r="F42" s="1691"/>
      <c r="G42" s="1691"/>
    </row>
    <row r="43" spans="1:8" ht="69" customHeight="1" thickBot="1">
      <c r="B43" s="717" t="s">
        <v>557</v>
      </c>
      <c r="C43" s="717" t="s">
        <v>552</v>
      </c>
      <c r="D43" s="717" t="s">
        <v>558</v>
      </c>
      <c r="E43" s="1692" t="s">
        <v>1341</v>
      </c>
      <c r="F43" s="1693"/>
      <c r="G43" s="1693"/>
    </row>
    <row r="44" spans="1:8" ht="6.75" customHeight="1"/>
    <row r="45" spans="1:8" ht="12.75" customHeight="1">
      <c r="B45" s="1623" t="s">
        <v>559</v>
      </c>
      <c r="C45" s="1623"/>
      <c r="D45" s="1623"/>
      <c r="E45" s="1623"/>
      <c r="F45" s="1623"/>
      <c r="G45" s="1623"/>
      <c r="H45" s="262"/>
    </row>
    <row r="46" spans="1:8" ht="12.75" customHeight="1">
      <c r="B46" s="1623"/>
      <c r="C46" s="1623"/>
      <c r="D46" s="1623"/>
      <c r="E46" s="1623"/>
      <c r="F46" s="1623"/>
      <c r="G46" s="1623"/>
      <c r="H46" s="262"/>
    </row>
    <row r="47" spans="1:8" ht="12.75" customHeight="1">
      <c r="B47" s="1623"/>
      <c r="C47" s="1623"/>
      <c r="D47" s="1623"/>
      <c r="E47" s="1623"/>
      <c r="F47" s="1623"/>
      <c r="G47" s="1623"/>
      <c r="H47" s="262"/>
    </row>
    <row r="48" spans="1:8" ht="31.5" customHeight="1">
      <c r="B48" s="1623"/>
      <c r="C48" s="1623"/>
      <c r="D48" s="1623"/>
      <c r="E48" s="1623"/>
      <c r="F48" s="1623"/>
      <c r="G48" s="1623"/>
      <c r="H48" s="262"/>
    </row>
    <row r="49" ht="12.75" customHeight="1"/>
  </sheetData>
  <sheetProtection algorithmName="SHA-512" hashValue="tJIPkNOZ4ENzNwJKyGOXo67L73zI2SAib9wN+uLh8VoIggRC/GX923LSKnwgkvVRDTk4P3fDh4OTi5oN0cQmsg==" saltValue="tLrCWm6KQUoVk6gBU/Vxnw==" spinCount="100000" sheet="1" objects="1" scenarios="1"/>
  <mergeCells count="12">
    <mergeCell ref="E42:G42"/>
    <mergeCell ref="E43:G43"/>
    <mergeCell ref="B45:G48"/>
    <mergeCell ref="E16:F16"/>
    <mergeCell ref="B29:F29"/>
    <mergeCell ref="B35:F35"/>
    <mergeCell ref="B19:F19"/>
    <mergeCell ref="E37:F37"/>
    <mergeCell ref="E38:G38"/>
    <mergeCell ref="E39:G39"/>
    <mergeCell ref="E40:G40"/>
    <mergeCell ref="E41:G41"/>
  </mergeCells>
  <pageMargins left="0.70866141732283472" right="0.70866141732283472" top="0.74803149606299213" bottom="0.74803149606299213" header="0.31496062992125984" footer="0.31496062992125984"/>
  <pageSetup paperSize="8" scale="74" orientation="portrait" r:id="rId1"/>
  <colBreaks count="1" manualBreakCount="1">
    <brk id="7"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EABF6-5982-482F-9F64-51A8CFB95958}">
  <sheetPr codeName="Sheet11">
    <tabColor theme="7" tint="0.59999389629810485"/>
    <pageSetUpPr fitToPage="1"/>
  </sheetPr>
  <dimension ref="A1:I60"/>
  <sheetViews>
    <sheetView showGridLines="0" zoomScaleNormal="100" zoomScaleSheetLayoutView="100" workbookViewId="0"/>
  </sheetViews>
  <sheetFormatPr defaultColWidth="0" defaultRowHeight="12.75" customHeight="1" zeroHeight="1"/>
  <cols>
    <col min="1" max="1" width="3.42578125" customWidth="1"/>
    <col min="2" max="2" width="91.7109375" customWidth="1"/>
    <col min="3" max="3" width="15.42578125" customWidth="1"/>
    <col min="4" max="8" width="14.42578125" customWidth="1"/>
    <col min="9" max="9" width="9" customWidth="1"/>
    <col min="10" max="16384" width="9" hidden="1"/>
  </cols>
  <sheetData>
    <row r="1" spans="1:8" ht="13.35" customHeight="1">
      <c r="A1" s="1"/>
      <c r="B1" s="1"/>
      <c r="C1" s="1"/>
      <c r="D1" s="1"/>
    </row>
    <row r="2" spans="1:8">
      <c r="A2" s="1"/>
      <c r="B2" s="1"/>
      <c r="C2" s="1"/>
      <c r="D2" s="70"/>
      <c r="G2" s="70"/>
      <c r="H2" s="70" t="s">
        <v>0</v>
      </c>
    </row>
    <row r="3" spans="1:8">
      <c r="A3" s="1"/>
      <c r="B3" s="1"/>
      <c r="C3" s="1"/>
      <c r="D3" s="3"/>
    </row>
    <row r="4" spans="1:8" ht="27" customHeight="1">
      <c r="A4" s="1"/>
      <c r="B4" s="1"/>
      <c r="C4" s="1"/>
      <c r="D4" s="1"/>
    </row>
    <row r="5" spans="1:8" ht="25.5" customHeight="1">
      <c r="A5" s="1"/>
      <c r="B5" s="1361" t="s">
        <v>560</v>
      </c>
      <c r="C5" s="1173"/>
      <c r="D5" s="8"/>
      <c r="E5" s="8"/>
      <c r="F5" s="1705"/>
      <c r="G5" s="1705"/>
      <c r="H5" s="1705"/>
    </row>
    <row r="6" spans="1:8">
      <c r="A6" s="1"/>
      <c r="B6" s="8"/>
      <c r="C6" s="8"/>
      <c r="D6" s="8"/>
      <c r="E6" s="8"/>
      <c r="F6" s="123"/>
      <c r="G6" s="123"/>
      <c r="H6" s="123"/>
    </row>
    <row r="7" spans="1:8" ht="15.75">
      <c r="A7" s="1"/>
      <c r="B7" s="178" t="s">
        <v>561</v>
      </c>
      <c r="C7" s="178"/>
      <c r="D7" s="8"/>
      <c r="E7" s="8"/>
      <c r="F7" s="123"/>
      <c r="G7" s="123"/>
      <c r="H7" s="123"/>
    </row>
    <row r="8" spans="1:8">
      <c r="A8" s="1"/>
      <c r="B8" s="8"/>
      <c r="C8" s="8"/>
      <c r="D8" s="8"/>
      <c r="E8" s="8"/>
      <c r="F8" s="123"/>
      <c r="G8" s="123"/>
      <c r="H8" s="123"/>
    </row>
    <row r="9" spans="1:8" ht="25.5" customHeight="1">
      <c r="A9" s="1"/>
      <c r="B9" s="1705" t="s">
        <v>562</v>
      </c>
      <c r="C9" s="1705"/>
      <c r="D9" s="1705"/>
      <c r="E9" s="1705"/>
      <c r="F9" s="1705"/>
      <c r="G9" s="123"/>
      <c r="H9" s="123"/>
    </row>
    <row r="10" spans="1:8" ht="9" customHeight="1">
      <c r="A10" s="1"/>
      <c r="B10" s="1171"/>
      <c r="C10" s="1171"/>
      <c r="D10" s="1171"/>
      <c r="E10" s="1171"/>
      <c r="F10" s="1171"/>
      <c r="G10" s="123"/>
      <c r="H10" s="123"/>
    </row>
    <row r="11" spans="1:8" s="36" customFormat="1" ht="15" customHeight="1" thickBot="1">
      <c r="A11" s="45"/>
      <c r="B11" s="1362" t="s">
        <v>563</v>
      </c>
      <c r="C11" s="1363" t="s">
        <v>94</v>
      </c>
      <c r="D11" s="1363" t="s">
        <v>95</v>
      </c>
      <c r="E11" s="1364" t="s">
        <v>96</v>
      </c>
      <c r="F11" s="1364" t="s">
        <v>97</v>
      </c>
      <c r="G11" s="20"/>
      <c r="H11" s="20"/>
    </row>
    <row r="12" spans="1:8" s="36" customFormat="1" ht="16.5" customHeight="1" thickTop="1">
      <c r="A12" s="45"/>
      <c r="B12" s="1365" t="s">
        <v>564</v>
      </c>
      <c r="C12" s="1046" t="s">
        <v>112</v>
      </c>
      <c r="D12" s="1366" t="s">
        <v>112</v>
      </c>
      <c r="E12" s="1047" t="s">
        <v>112</v>
      </c>
      <c r="F12" s="1047" t="s">
        <v>112</v>
      </c>
      <c r="G12" s="20"/>
      <c r="H12" s="20"/>
    </row>
    <row r="13" spans="1:8" s="36" customFormat="1" ht="16.5" customHeight="1">
      <c r="A13" s="45"/>
      <c r="B13" s="1367" t="s">
        <v>565</v>
      </c>
      <c r="C13" s="1048" t="s">
        <v>112</v>
      </c>
      <c r="D13" s="1368" t="s">
        <v>112</v>
      </c>
      <c r="E13" s="1049" t="s">
        <v>112</v>
      </c>
      <c r="F13" s="1049" t="s">
        <v>112</v>
      </c>
      <c r="G13" s="20"/>
      <c r="H13" s="20"/>
    </row>
    <row r="14" spans="1:8" s="36" customFormat="1" ht="16.5" customHeight="1" thickBot="1">
      <c r="A14" s="45"/>
      <c r="B14" s="1369" t="s">
        <v>566</v>
      </c>
      <c r="C14" s="1050" t="s">
        <v>112</v>
      </c>
      <c r="D14" s="1370" t="s">
        <v>112</v>
      </c>
      <c r="E14" s="1051" t="s">
        <v>112</v>
      </c>
      <c r="F14" s="1051" t="s">
        <v>112</v>
      </c>
      <c r="G14" s="20"/>
      <c r="H14" s="20"/>
    </row>
    <row r="15" spans="1:8" ht="4.5" customHeight="1">
      <c r="A15" s="1"/>
      <c r="B15" s="8"/>
      <c r="C15" s="8"/>
      <c r="D15" s="8"/>
      <c r="E15" s="8"/>
      <c r="F15" s="123"/>
      <c r="G15" s="123"/>
      <c r="H15" s="123"/>
    </row>
    <row r="16" spans="1:8">
      <c r="A16" s="1"/>
      <c r="B16" s="8"/>
      <c r="C16" s="8"/>
      <c r="D16" s="8"/>
      <c r="E16" s="8"/>
      <c r="F16" s="123"/>
      <c r="G16" s="123"/>
      <c r="H16" s="123"/>
    </row>
    <row r="17" spans="1:8" s="36" customFormat="1" ht="15" customHeight="1" thickBot="1">
      <c r="A17" s="45"/>
      <c r="B17" s="1371" t="s">
        <v>567</v>
      </c>
      <c r="C17" s="1372" t="s">
        <v>94</v>
      </c>
      <c r="D17" s="1372" t="s">
        <v>95</v>
      </c>
      <c r="E17" s="134"/>
      <c r="F17" s="20"/>
      <c r="G17" s="20"/>
      <c r="H17" s="20"/>
    </row>
    <row r="18" spans="1:8" s="36" customFormat="1" ht="16.5" customHeight="1" thickTop="1">
      <c r="A18" s="45"/>
      <c r="B18" s="1365" t="s">
        <v>568</v>
      </c>
      <c r="C18" s="1046" t="s">
        <v>112</v>
      </c>
      <c r="D18" s="1366" t="s">
        <v>112</v>
      </c>
      <c r="E18" s="1373"/>
      <c r="F18" s="20"/>
      <c r="G18" s="20"/>
      <c r="H18" s="20"/>
    </row>
    <row r="19" spans="1:8" s="36" customFormat="1" ht="16.5" customHeight="1">
      <c r="A19" s="45"/>
      <c r="B19" s="1367" t="s">
        <v>569</v>
      </c>
      <c r="C19" s="1048" t="s">
        <v>112</v>
      </c>
      <c r="D19" s="1368" t="s">
        <v>345</v>
      </c>
      <c r="E19" s="347"/>
      <c r="F19" s="20"/>
      <c r="G19" s="20"/>
      <c r="H19" s="20"/>
    </row>
    <row r="20" spans="1:8" s="36" customFormat="1" ht="16.5" customHeight="1" thickBot="1">
      <c r="A20" s="45"/>
      <c r="B20" s="1369" t="s">
        <v>570</v>
      </c>
      <c r="C20" s="1050" t="s">
        <v>112</v>
      </c>
      <c r="D20" s="1370" t="s">
        <v>112</v>
      </c>
      <c r="E20" s="20"/>
      <c r="F20" s="20"/>
      <c r="G20" s="20"/>
      <c r="H20" s="20"/>
    </row>
    <row r="21" spans="1:8" ht="5.25" customHeight="1">
      <c r="A21" s="1"/>
      <c r="B21" s="8"/>
      <c r="C21" s="8"/>
      <c r="D21" s="8"/>
      <c r="E21" s="8"/>
      <c r="F21" s="123"/>
      <c r="G21" s="123"/>
      <c r="H21" s="123"/>
    </row>
    <row r="22" spans="1:8" ht="51" customHeight="1">
      <c r="A22" s="1"/>
      <c r="B22" s="1602" t="s">
        <v>571</v>
      </c>
      <c r="C22" s="1602"/>
      <c r="D22" s="1602"/>
      <c r="E22" s="722"/>
      <c r="F22" s="722"/>
      <c r="G22" s="722"/>
      <c r="H22" s="722"/>
    </row>
    <row r="23" spans="1:8">
      <c r="A23" s="1"/>
      <c r="B23" s="8"/>
      <c r="C23" s="8"/>
      <c r="D23" s="8"/>
      <c r="E23" s="8"/>
      <c r="F23" s="123"/>
      <c r="G23" s="123"/>
      <c r="H23" s="123"/>
    </row>
    <row r="24" spans="1:8" s="36" customFormat="1" ht="15" customHeight="1" thickBot="1">
      <c r="A24" s="45"/>
      <c r="B24" s="1371" t="s">
        <v>572</v>
      </c>
      <c r="C24" s="1374" t="s">
        <v>94</v>
      </c>
      <c r="D24" s="1372" t="s">
        <v>95</v>
      </c>
      <c r="E24" s="1372" t="s">
        <v>96</v>
      </c>
      <c r="F24" s="1364" t="s">
        <v>97</v>
      </c>
      <c r="G24" s="1364" t="s">
        <v>98</v>
      </c>
      <c r="H24" s="20"/>
    </row>
    <row r="25" spans="1:8" s="36" customFormat="1" ht="15.75" customHeight="1" thickTop="1">
      <c r="A25" s="45"/>
      <c r="B25" s="1375" t="s">
        <v>573</v>
      </c>
      <c r="C25" s="1046" t="s">
        <v>112</v>
      </c>
      <c r="D25" s="342" t="s">
        <v>112</v>
      </c>
      <c r="E25" s="342" t="s">
        <v>112</v>
      </c>
      <c r="F25" s="342">
        <v>769</v>
      </c>
      <c r="G25" s="1376" t="s">
        <v>112</v>
      </c>
      <c r="H25" s="20"/>
    </row>
    <row r="26" spans="1:8" s="36" customFormat="1" ht="15.75" customHeight="1">
      <c r="A26" s="45"/>
      <c r="B26" s="1377" t="s">
        <v>574</v>
      </c>
      <c r="C26" s="1048" t="s">
        <v>112</v>
      </c>
      <c r="D26" s="339" t="s">
        <v>112</v>
      </c>
      <c r="E26" s="339">
        <v>260000</v>
      </c>
      <c r="F26" s="339">
        <v>11205</v>
      </c>
      <c r="G26" s="1378" t="s">
        <v>112</v>
      </c>
      <c r="H26" s="20"/>
    </row>
    <row r="27" spans="1:8" s="36" customFormat="1" ht="15.75" customHeight="1" thickBot="1">
      <c r="A27" s="45"/>
      <c r="B27" s="1369" t="s">
        <v>575</v>
      </c>
      <c r="C27" s="1050" t="s">
        <v>112</v>
      </c>
      <c r="D27" s="340" t="s">
        <v>112</v>
      </c>
      <c r="E27" s="340" t="s">
        <v>112</v>
      </c>
      <c r="F27" s="340" t="s">
        <v>112</v>
      </c>
      <c r="G27" s="1379" t="s">
        <v>112</v>
      </c>
      <c r="H27" s="20"/>
    </row>
    <row r="28" spans="1:8" ht="6" customHeight="1">
      <c r="A28" s="1"/>
      <c r="B28" s="123"/>
      <c r="C28" s="123"/>
      <c r="D28" s="123"/>
      <c r="E28" s="123"/>
      <c r="F28" s="123"/>
      <c r="G28" s="123"/>
      <c r="H28" s="123"/>
    </row>
    <row r="29" spans="1:8" ht="25.5" customHeight="1">
      <c r="A29" s="1"/>
      <c r="B29" s="1586" t="s">
        <v>576</v>
      </c>
      <c r="C29" s="1586"/>
      <c r="D29" s="1586"/>
      <c r="E29" s="1586"/>
      <c r="F29" s="1586"/>
      <c r="G29" s="1586"/>
      <c r="H29" s="198"/>
    </row>
    <row r="30" spans="1:8" ht="12" customHeight="1">
      <c r="A30" s="1"/>
      <c r="B30" s="123"/>
      <c r="C30" s="123"/>
      <c r="D30" s="123"/>
      <c r="E30" s="123"/>
      <c r="F30" s="123"/>
      <c r="G30" s="123"/>
      <c r="H30" s="123"/>
    </row>
    <row r="31" spans="1:8" s="36" customFormat="1" ht="15" customHeight="1" thickBot="1">
      <c r="A31" s="45"/>
      <c r="B31" s="318" t="s">
        <v>577</v>
      </c>
      <c r="C31" s="1374" t="s">
        <v>94</v>
      </c>
      <c r="D31" s="345" t="s">
        <v>95</v>
      </c>
      <c r="E31" s="14"/>
      <c r="F31" s="20"/>
      <c r="G31" s="20"/>
      <c r="H31" s="20"/>
    </row>
    <row r="32" spans="1:8" s="36" customFormat="1" ht="15" customHeight="1" thickTop="1">
      <c r="A32" s="45"/>
      <c r="B32" s="266" t="s">
        <v>578</v>
      </c>
      <c r="C32" s="1046" t="s">
        <v>112</v>
      </c>
      <c r="D32" s="346" t="s">
        <v>112</v>
      </c>
      <c r="E32" s="14"/>
      <c r="F32" s="20"/>
      <c r="G32" s="20"/>
      <c r="H32" s="20"/>
    </row>
    <row r="33" spans="1:8" s="36" customFormat="1" ht="15" customHeight="1">
      <c r="A33" s="45"/>
      <c r="B33" s="338" t="s">
        <v>579</v>
      </c>
      <c r="C33" s="1048" t="s">
        <v>112</v>
      </c>
      <c r="D33" s="339" t="s">
        <v>345</v>
      </c>
      <c r="E33" s="347"/>
      <c r="F33" s="20"/>
      <c r="G33" s="20"/>
      <c r="H33" s="20"/>
    </row>
    <row r="34" spans="1:8" s="36" customFormat="1" ht="15" customHeight="1" thickBot="1">
      <c r="A34" s="45"/>
      <c r="B34" s="1172" t="s">
        <v>580</v>
      </c>
      <c r="C34" s="1050" t="s">
        <v>112</v>
      </c>
      <c r="D34" s="341" t="s">
        <v>112</v>
      </c>
      <c r="E34" s="155"/>
      <c r="F34" s="20"/>
      <c r="G34" s="20"/>
      <c r="H34" s="20"/>
    </row>
    <row r="35" spans="1:8" ht="8.25" customHeight="1">
      <c r="A35" s="1"/>
      <c r="B35" s="123"/>
      <c r="C35" s="123"/>
      <c r="D35" s="123"/>
      <c r="E35" s="123"/>
      <c r="F35" s="123"/>
      <c r="G35" s="123"/>
      <c r="H35" s="123"/>
    </row>
    <row r="36" spans="1:8" ht="44.25" customHeight="1">
      <c r="A36" s="1"/>
      <c r="B36" s="1602" t="s">
        <v>581</v>
      </c>
      <c r="C36" s="1602"/>
      <c r="D36" s="1602"/>
      <c r="E36" s="722"/>
      <c r="F36" s="722"/>
      <c r="G36" s="722"/>
      <c r="H36" s="722"/>
    </row>
    <row r="37" spans="1:8" ht="8.25" customHeight="1">
      <c r="A37" s="1"/>
      <c r="B37" s="1163"/>
      <c r="C37" s="1163"/>
      <c r="D37" s="1163"/>
      <c r="E37" s="722"/>
      <c r="F37" s="722"/>
      <c r="G37" s="722"/>
      <c r="H37" s="722"/>
    </row>
    <row r="38" spans="1:8" ht="15.75">
      <c r="A38" s="1"/>
      <c r="B38" s="178" t="s">
        <v>582</v>
      </c>
      <c r="C38" s="20"/>
      <c r="D38" s="20"/>
      <c r="E38" s="8"/>
      <c r="F38" s="123"/>
      <c r="G38" s="123"/>
      <c r="H38" s="123"/>
    </row>
    <row r="39" spans="1:8" ht="13.5" customHeight="1">
      <c r="A39" s="1"/>
      <c r="B39" s="178"/>
      <c r="C39" s="20"/>
      <c r="D39" s="20"/>
      <c r="E39" s="8"/>
      <c r="F39" s="123"/>
      <c r="G39" s="123"/>
      <c r="H39" s="123"/>
    </row>
    <row r="40" spans="1:8" ht="31.5" customHeight="1">
      <c r="A40" s="1"/>
      <c r="B40" s="1705" t="s">
        <v>1289</v>
      </c>
      <c r="C40" s="1705"/>
      <c r="D40" s="1705"/>
      <c r="E40" s="1705"/>
      <c r="F40" s="1705"/>
      <c r="G40" s="123"/>
      <c r="H40" s="123"/>
    </row>
    <row r="41" spans="1:8" ht="6" customHeight="1">
      <c r="A41" s="1"/>
      <c r="B41" s="20"/>
      <c r="C41" s="20"/>
      <c r="D41" s="20"/>
      <c r="E41" s="8"/>
      <c r="F41" s="123"/>
      <c r="G41" s="123"/>
      <c r="H41" s="123"/>
    </row>
    <row r="42" spans="1:8" ht="12" customHeight="1">
      <c r="A42" s="1"/>
      <c r="B42" s="864" t="s">
        <v>583</v>
      </c>
      <c r="C42" s="20"/>
      <c r="D42" s="20"/>
      <c r="E42" s="8"/>
      <c r="F42" s="123"/>
      <c r="G42" s="123"/>
      <c r="H42" s="123"/>
    </row>
    <row r="43" spans="1:8" ht="12" customHeight="1">
      <c r="A43" s="1"/>
      <c r="B43" s="864"/>
      <c r="C43" s="20"/>
      <c r="D43" s="20"/>
      <c r="E43" s="8"/>
      <c r="F43" s="123"/>
      <c r="G43" s="123"/>
      <c r="H43" s="123"/>
    </row>
    <row r="44" spans="1:8">
      <c r="A44" s="1"/>
      <c r="B44" s="20"/>
      <c r="C44" s="20"/>
      <c r="D44" s="20"/>
      <c r="E44" s="8"/>
      <c r="F44" s="123"/>
      <c r="G44" s="123"/>
      <c r="H44" s="123"/>
    </row>
    <row r="45" spans="1:8" ht="15.75">
      <c r="A45" s="1"/>
      <c r="B45" s="178" t="s">
        <v>584</v>
      </c>
      <c r="C45" s="178"/>
      <c r="D45" s="20"/>
      <c r="E45" s="8"/>
      <c r="F45" s="123"/>
      <c r="G45" s="123"/>
      <c r="H45" s="123"/>
    </row>
    <row r="46" spans="1:8" ht="11.25" customHeight="1">
      <c r="A46" s="1"/>
      <c r="B46" s="20"/>
      <c r="C46" s="20"/>
      <c r="D46" s="20"/>
      <c r="E46" s="8"/>
      <c r="F46" s="123"/>
      <c r="G46" s="123"/>
      <c r="H46" s="123"/>
    </row>
    <row r="47" spans="1:8" ht="13.5" thickBot="1">
      <c r="A47" s="1"/>
      <c r="B47" s="1380" t="s">
        <v>585</v>
      </c>
      <c r="C47" s="1374" t="s">
        <v>94</v>
      </c>
      <c r="D47" s="1374" t="s">
        <v>95</v>
      </c>
      <c r="E47" s="1381" t="s">
        <v>96</v>
      </c>
      <c r="F47" s="1381" t="s">
        <v>97</v>
      </c>
      <c r="G47" s="123"/>
      <c r="H47" s="123"/>
    </row>
    <row r="48" spans="1:8" s="36" customFormat="1" ht="19.5" customHeight="1" thickTop="1" thickBot="1">
      <c r="A48" s="45"/>
      <c r="B48" s="1382" t="s">
        <v>586</v>
      </c>
      <c r="C48" s="1052" t="s">
        <v>587</v>
      </c>
      <c r="D48" s="109" t="s">
        <v>587</v>
      </c>
      <c r="E48" s="109" t="s">
        <v>587</v>
      </c>
      <c r="F48" s="109" t="s">
        <v>587</v>
      </c>
      <c r="G48" s="134"/>
      <c r="H48" s="20"/>
    </row>
    <row r="49" spans="1:9" ht="6" customHeight="1">
      <c r="B49" s="8"/>
      <c r="C49" s="8"/>
      <c r="D49" s="8"/>
      <c r="E49" s="8"/>
      <c r="F49" s="123"/>
      <c r="G49" s="123"/>
      <c r="H49" s="123"/>
    </row>
    <row r="50" spans="1:9" ht="12.75" customHeight="1">
      <c r="B50" s="1586" t="s">
        <v>588</v>
      </c>
      <c r="C50" s="1586"/>
      <c r="D50" s="1586"/>
      <c r="E50" s="1586"/>
      <c r="F50" s="1586"/>
      <c r="G50" s="1586"/>
      <c r="H50" s="1586"/>
    </row>
    <row r="51" spans="1:9" ht="12.75" customHeight="1">
      <c r="B51" s="123"/>
      <c r="C51" s="123"/>
      <c r="D51" s="123"/>
      <c r="E51" s="123"/>
      <c r="F51" s="123"/>
      <c r="G51" s="123"/>
      <c r="H51" s="123"/>
    </row>
    <row r="52" spans="1:9" ht="15.75">
      <c r="A52" s="546"/>
      <c r="B52" s="1053" t="s">
        <v>589</v>
      </c>
      <c r="C52" s="1054"/>
      <c r="D52" s="1054"/>
      <c r="E52" s="1054"/>
      <c r="F52" s="1054"/>
      <c r="G52" s="1054"/>
      <c r="H52" s="1054"/>
      <c r="I52" s="546"/>
    </row>
    <row r="53" spans="1:9" ht="12.75" customHeight="1">
      <c r="A53" s="546"/>
      <c r="B53" s="1054"/>
      <c r="C53" s="1054"/>
      <c r="D53" s="1054"/>
      <c r="E53" s="1054"/>
      <c r="F53" s="1054"/>
      <c r="G53" s="1054"/>
      <c r="H53" s="1054"/>
      <c r="I53" s="546"/>
    </row>
    <row r="54" spans="1:9" ht="12.75" customHeight="1" thickBot="1">
      <c r="A54" s="546"/>
      <c r="B54" s="1055" t="s">
        <v>590</v>
      </c>
      <c r="C54" s="1056" t="s">
        <v>94</v>
      </c>
      <c r="D54" s="1056" t="s">
        <v>95</v>
      </c>
      <c r="E54" s="1057" t="s">
        <v>96</v>
      </c>
      <c r="F54" s="1054"/>
      <c r="G54" s="1054"/>
      <c r="H54" s="1054"/>
      <c r="I54" s="546"/>
    </row>
    <row r="55" spans="1:9" ht="20.25" customHeight="1" thickTop="1" thickBot="1">
      <c r="A55" s="546"/>
      <c r="B55" s="1058" t="s">
        <v>591</v>
      </c>
      <c r="C55" s="1052" t="s">
        <v>112</v>
      </c>
      <c r="D55" s="1059" t="s">
        <v>112</v>
      </c>
      <c r="E55" s="1059" t="s">
        <v>112</v>
      </c>
      <c r="F55" s="1054"/>
      <c r="G55" s="1054"/>
      <c r="H55" s="1054"/>
      <c r="I55" s="546"/>
    </row>
    <row r="56" spans="1:9" ht="12.75" customHeight="1">
      <c r="A56" s="546"/>
      <c r="B56" s="1054"/>
      <c r="C56" s="1054"/>
      <c r="D56" s="1054"/>
      <c r="E56" s="1054"/>
      <c r="F56" s="1054"/>
      <c r="G56" s="1054"/>
      <c r="H56" s="1054"/>
      <c r="I56" s="546"/>
    </row>
    <row r="57" spans="1:9" ht="12.75" customHeight="1">
      <c r="A57" s="546"/>
      <c r="B57" s="1588" t="s">
        <v>592</v>
      </c>
      <c r="C57" s="1588"/>
      <c r="D57" s="1588"/>
      <c r="E57" s="1588"/>
      <c r="F57" s="1588"/>
      <c r="G57" s="1588"/>
      <c r="H57" s="1588"/>
      <c r="I57" s="546"/>
    </row>
    <row r="58" spans="1:9" ht="12.75" customHeight="1">
      <c r="B58" s="123"/>
      <c r="C58" s="123"/>
      <c r="D58" s="123"/>
      <c r="E58" s="123"/>
      <c r="F58" s="123"/>
      <c r="G58" s="123"/>
      <c r="H58" s="123"/>
    </row>
    <row r="59" spans="1:9" ht="12.75" customHeight="1"/>
    <row r="60" spans="1:9" ht="12.75" customHeight="1"/>
  </sheetData>
  <sheetProtection algorithmName="SHA-512" hashValue="yJShM0Kmk6hdVFkcBzl9CduurDfyfnZorQoILOiQ0QsIFzuRyJyCoM5i6bUb1yUBWXsN2s3kMxZKAzTr1JSnoA==" saltValue="8piyZNzXvNCthLeAGXZ0qw==" spinCount="100000" sheet="1" objects="1" scenarios="1"/>
  <mergeCells count="8">
    <mergeCell ref="B57:H57"/>
    <mergeCell ref="B50:H50"/>
    <mergeCell ref="F5:H5"/>
    <mergeCell ref="B9:F9"/>
    <mergeCell ref="B22:D22"/>
    <mergeCell ref="B29:G29"/>
    <mergeCell ref="B36:D36"/>
    <mergeCell ref="B40:F40"/>
  </mergeCells>
  <phoneticPr fontId="50" type="noConversion"/>
  <pageMargins left="0.70866141732283472" right="0.70866141732283472" top="0.74803149606299213" bottom="0.74803149606299213" header="0.31496062992125984" footer="0.31496062992125984"/>
  <pageSetup paperSize="8" scale="7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841FC-194D-4E60-B053-116BA1034679}">
  <sheetPr codeName="Sheet40">
    <tabColor theme="7" tint="0.59999389629810485"/>
    <pageSetUpPr fitToPage="1"/>
  </sheetPr>
  <dimension ref="A1:L85"/>
  <sheetViews>
    <sheetView showGridLines="0" zoomScaleNormal="100" zoomScaleSheetLayoutView="100" workbookViewId="0"/>
  </sheetViews>
  <sheetFormatPr defaultColWidth="0" defaultRowHeight="12.75" customHeight="1" zeroHeight="1"/>
  <cols>
    <col min="1" max="1" width="3.42578125" customWidth="1"/>
    <col min="2" max="2" width="59.7109375" customWidth="1"/>
    <col min="3" max="3" width="30.85546875" customWidth="1"/>
    <col min="4" max="11" width="16.85546875" customWidth="1"/>
    <col min="12" max="12" width="9" customWidth="1"/>
    <col min="13" max="16384" width="9" hidden="1"/>
  </cols>
  <sheetData>
    <row r="1" spans="1:11" ht="13.35" customHeight="1"/>
    <row r="2" spans="1:11">
      <c r="K2" s="70" t="s">
        <v>0</v>
      </c>
    </row>
    <row r="3" spans="1:11">
      <c r="D3" s="38"/>
    </row>
    <row r="4" spans="1:11" ht="27" customHeight="1">
      <c r="C4" s="151"/>
    </row>
    <row r="5" spans="1:11" ht="20.25">
      <c r="B5" s="152"/>
    </row>
    <row r="6" spans="1:11" ht="20.25">
      <c r="A6" s="1"/>
      <c r="B6" s="12" t="s">
        <v>593</v>
      </c>
      <c r="C6" s="1"/>
      <c r="D6" s="159"/>
      <c r="E6" s="159"/>
      <c r="F6" s="159"/>
      <c r="G6" s="160"/>
      <c r="H6" s="160"/>
    </row>
    <row r="7" spans="1:11" ht="10.5" customHeight="1">
      <c r="B7" s="383"/>
      <c r="C7" s="383"/>
    </row>
    <row r="8" spans="1:11" ht="10.5" customHeight="1">
      <c r="B8" s="383"/>
      <c r="C8" s="383"/>
    </row>
    <row r="9" spans="1:11" ht="20.25">
      <c r="B9" s="216" t="s">
        <v>594</v>
      </c>
      <c r="C9" s="12"/>
      <c r="D9" s="12"/>
      <c r="E9" s="12"/>
      <c r="F9" s="12"/>
    </row>
    <row r="10" spans="1:11" ht="12.75" customHeight="1"/>
    <row r="11" spans="1:11" ht="12.75" customHeight="1"/>
    <row r="12" spans="1:11" ht="13.5" thickBot="1">
      <c r="B12" s="39" t="s">
        <v>595</v>
      </c>
      <c r="C12" s="39" t="s">
        <v>94</v>
      </c>
      <c r="D12" s="39" t="s">
        <v>95</v>
      </c>
      <c r="E12" s="39"/>
      <c r="F12" s="40" t="s">
        <v>96</v>
      </c>
      <c r="G12" s="40"/>
      <c r="H12" s="40" t="s">
        <v>445</v>
      </c>
      <c r="I12" s="40"/>
      <c r="J12" s="40" t="s">
        <v>446</v>
      </c>
      <c r="K12" s="40"/>
    </row>
    <row r="13" spans="1:11" s="625" customFormat="1" ht="15" customHeight="1" thickTop="1">
      <c r="B13" s="41" t="s">
        <v>596</v>
      </c>
      <c r="C13" s="1462">
        <v>5857</v>
      </c>
      <c r="D13" s="909">
        <v>5623</v>
      </c>
      <c r="E13" s="909"/>
      <c r="F13" s="909">
        <v>5652</v>
      </c>
      <c r="G13" s="909"/>
      <c r="H13" s="909">
        <v>5668</v>
      </c>
      <c r="J13" s="909">
        <v>6775</v>
      </c>
      <c r="K13" s="909"/>
    </row>
    <row r="14" spans="1:11" s="625" customFormat="1" ht="15" customHeight="1">
      <c r="B14" s="41" t="s">
        <v>597</v>
      </c>
      <c r="C14" s="1421" t="s">
        <v>1310</v>
      </c>
      <c r="D14" s="1718" t="s">
        <v>598</v>
      </c>
      <c r="E14" s="1718"/>
      <c r="F14" s="1718" t="s">
        <v>599</v>
      </c>
      <c r="G14" s="1718"/>
      <c r="H14" s="1718" t="s">
        <v>600</v>
      </c>
      <c r="I14" s="1718"/>
      <c r="J14" s="1718" t="s">
        <v>601</v>
      </c>
      <c r="K14" s="1718"/>
    </row>
    <row r="15" spans="1:11" s="625" customFormat="1" ht="15" customHeight="1">
      <c r="B15" s="41" t="s">
        <v>602</v>
      </c>
      <c r="C15" s="1463" t="s">
        <v>1311</v>
      </c>
      <c r="D15" s="1718">
        <v>57</v>
      </c>
      <c r="E15" s="1718"/>
      <c r="F15" s="1718">
        <v>50</v>
      </c>
      <c r="G15" s="1718"/>
      <c r="H15" s="1718">
        <v>46</v>
      </c>
      <c r="I15" s="1718"/>
      <c r="J15" s="1718">
        <v>55</v>
      </c>
      <c r="K15" s="1718"/>
    </row>
    <row r="16" spans="1:11" s="625" customFormat="1" ht="30" customHeight="1">
      <c r="B16" s="41" t="s">
        <v>1302</v>
      </c>
      <c r="C16" s="1462">
        <v>8693</v>
      </c>
      <c r="D16" s="1721">
        <v>5930</v>
      </c>
      <c r="E16" s="1718"/>
      <c r="F16" s="1721">
        <v>5714</v>
      </c>
      <c r="G16" s="1718"/>
      <c r="H16" s="1721">
        <v>5354</v>
      </c>
      <c r="I16" s="1718"/>
      <c r="J16" s="1718">
        <v>401</v>
      </c>
      <c r="K16" s="1718"/>
    </row>
    <row r="17" spans="2:11" s="625" customFormat="1" ht="15" customHeight="1">
      <c r="B17" s="41" t="s">
        <v>603</v>
      </c>
      <c r="C17" s="1421">
        <v>84</v>
      </c>
      <c r="D17" s="1718" t="s">
        <v>112</v>
      </c>
      <c r="E17" s="1718"/>
      <c r="F17" s="1718">
        <v>430</v>
      </c>
      <c r="G17" s="1718"/>
      <c r="H17" s="1720" t="s">
        <v>604</v>
      </c>
      <c r="I17" s="1720"/>
      <c r="J17" s="1720" t="s">
        <v>604</v>
      </c>
      <c r="K17" s="1720"/>
    </row>
    <row r="18" spans="2:11" s="36" customFormat="1" ht="24">
      <c r="B18" s="41" t="s">
        <v>1314</v>
      </c>
      <c r="C18" s="1421">
        <v>167</v>
      </c>
      <c r="D18" s="1718">
        <v>156</v>
      </c>
      <c r="E18" s="1718"/>
      <c r="F18" s="1718">
        <v>133</v>
      </c>
      <c r="G18" s="1718"/>
      <c r="H18" s="1718">
        <v>58</v>
      </c>
      <c r="I18" s="1718"/>
      <c r="J18" s="1720" t="s">
        <v>604</v>
      </c>
      <c r="K18" s="1720"/>
    </row>
    <row r="19" spans="2:11" s="625" customFormat="1" ht="15" customHeight="1">
      <c r="B19" s="41" t="s">
        <v>605</v>
      </c>
      <c r="C19" s="1421">
        <v>9</v>
      </c>
      <c r="D19" s="1718">
        <v>16</v>
      </c>
      <c r="E19" s="1718"/>
      <c r="F19" s="1718">
        <v>11</v>
      </c>
      <c r="G19" s="1718"/>
      <c r="H19" s="1718">
        <v>14</v>
      </c>
      <c r="I19" s="1718"/>
      <c r="J19" s="1718">
        <v>6</v>
      </c>
      <c r="K19" s="1718"/>
    </row>
    <row r="20" spans="2:11" s="625" customFormat="1" ht="15" customHeight="1">
      <c r="B20" s="41" t="s">
        <v>1303</v>
      </c>
      <c r="C20" s="1421">
        <v>4</v>
      </c>
      <c r="D20" s="1718">
        <v>6</v>
      </c>
      <c r="E20" s="1718"/>
      <c r="F20" s="1718">
        <v>4</v>
      </c>
      <c r="G20" s="1718"/>
      <c r="H20" s="1718">
        <v>8</v>
      </c>
      <c r="I20" s="1718"/>
      <c r="J20" s="1720" t="s">
        <v>604</v>
      </c>
      <c r="K20" s="1720"/>
    </row>
    <row r="21" spans="2:11" s="625" customFormat="1">
      <c r="B21" s="41" t="s">
        <v>606</v>
      </c>
      <c r="C21" s="1421" t="s">
        <v>607</v>
      </c>
      <c r="D21" s="1718" t="s">
        <v>608</v>
      </c>
      <c r="E21" s="1718"/>
      <c r="F21" s="1718" t="s">
        <v>609</v>
      </c>
      <c r="G21" s="1718"/>
      <c r="H21" s="1718" t="s">
        <v>609</v>
      </c>
      <c r="I21" s="1718"/>
      <c r="J21" s="1718" t="s">
        <v>608</v>
      </c>
      <c r="K21" s="1718"/>
    </row>
    <row r="22" spans="2:11" ht="168.75" customHeight="1">
      <c r="B22" s="22" t="s">
        <v>1317</v>
      </c>
      <c r="C22" s="1464" t="s">
        <v>610</v>
      </c>
      <c r="D22" s="1719" t="s">
        <v>611</v>
      </c>
      <c r="E22" s="1719"/>
      <c r="F22" s="1719" t="s">
        <v>612</v>
      </c>
      <c r="G22" s="1719"/>
      <c r="H22" s="1719" t="s">
        <v>612</v>
      </c>
      <c r="I22" s="1719"/>
      <c r="J22" s="1719" t="s">
        <v>613</v>
      </c>
      <c r="K22" s="1719"/>
    </row>
    <row r="23" spans="2:11" s="625" customFormat="1" ht="15.75" customHeight="1">
      <c r="B23" s="41" t="s">
        <v>614</v>
      </c>
      <c r="C23" s="1465" t="s">
        <v>112</v>
      </c>
      <c r="D23" s="1718">
        <v>1</v>
      </c>
      <c r="E23" s="1718"/>
      <c r="F23" s="1718">
        <v>6</v>
      </c>
      <c r="G23" s="1718"/>
      <c r="H23" s="1718">
        <v>8</v>
      </c>
      <c r="I23" s="1718"/>
      <c r="J23" s="1718">
        <v>6</v>
      </c>
      <c r="K23" s="1718"/>
    </row>
    <row r="24" spans="2:11" s="625" customFormat="1">
      <c r="B24" s="41" t="s">
        <v>615</v>
      </c>
      <c r="C24" s="1465" t="s">
        <v>112</v>
      </c>
      <c r="D24" s="1718">
        <v>1</v>
      </c>
      <c r="E24" s="1718"/>
      <c r="F24" s="1718">
        <v>7</v>
      </c>
      <c r="G24" s="1718"/>
      <c r="H24" s="1720" t="s">
        <v>604</v>
      </c>
      <c r="I24" s="1720"/>
      <c r="J24" s="1720" t="s">
        <v>604</v>
      </c>
      <c r="K24" s="1720"/>
    </row>
    <row r="25" spans="2:11" s="36" customFormat="1" ht="38.25">
      <c r="B25" s="41" t="s">
        <v>616</v>
      </c>
      <c r="C25" s="1465" t="s">
        <v>112</v>
      </c>
      <c r="D25" s="1718" t="s">
        <v>112</v>
      </c>
      <c r="E25" s="1718"/>
      <c r="F25" s="1720" t="s">
        <v>604</v>
      </c>
      <c r="G25" s="1720"/>
      <c r="H25" s="1720" t="s">
        <v>604</v>
      </c>
      <c r="I25" s="1720"/>
      <c r="J25" s="1720" t="s">
        <v>604</v>
      </c>
      <c r="K25" s="1720"/>
    </row>
    <row r="26" spans="2:11" s="625" customFormat="1" ht="15.75" customHeight="1">
      <c r="B26" s="41" t="s">
        <v>617</v>
      </c>
      <c r="C26" s="1421">
        <v>711</v>
      </c>
      <c r="D26" s="1718">
        <v>489</v>
      </c>
      <c r="E26" s="1718"/>
      <c r="F26" s="1718">
        <v>437</v>
      </c>
      <c r="G26" s="1718"/>
      <c r="H26" s="1718">
        <v>595</v>
      </c>
      <c r="I26" s="1718"/>
      <c r="J26" s="1718">
        <v>350</v>
      </c>
      <c r="K26" s="1718"/>
    </row>
    <row r="27" spans="2:11" s="625" customFormat="1" ht="15.75" customHeight="1">
      <c r="B27" s="1060" t="s">
        <v>618</v>
      </c>
      <c r="C27" s="1421">
        <v>939</v>
      </c>
      <c r="D27" s="1718">
        <v>759</v>
      </c>
      <c r="E27" s="1718"/>
      <c r="F27" s="1718">
        <v>761</v>
      </c>
      <c r="G27" s="1718"/>
      <c r="H27" s="1718">
        <v>1105</v>
      </c>
      <c r="I27" s="1718"/>
      <c r="J27" s="1718">
        <v>1242</v>
      </c>
      <c r="K27" s="1718"/>
    </row>
    <row r="28" spans="2:11" s="625" customFormat="1" ht="15.75" customHeight="1">
      <c r="B28" s="1061" t="s">
        <v>619</v>
      </c>
      <c r="C28" s="1422">
        <v>74</v>
      </c>
      <c r="D28" s="1718">
        <v>6</v>
      </c>
      <c r="E28" s="1718"/>
      <c r="F28" s="1718">
        <v>9</v>
      </c>
      <c r="G28" s="1718"/>
      <c r="H28" s="1718">
        <v>125</v>
      </c>
      <c r="I28" s="1718"/>
      <c r="J28" s="1718">
        <v>56</v>
      </c>
      <c r="K28" s="1718"/>
    </row>
    <row r="29" spans="2:11" s="625" customFormat="1" ht="15.75" customHeight="1">
      <c r="B29" s="1062" t="s">
        <v>620</v>
      </c>
      <c r="C29" s="1423">
        <v>197</v>
      </c>
      <c r="D29" s="1718">
        <v>195</v>
      </c>
      <c r="E29" s="1718"/>
      <c r="F29" s="1718">
        <v>212</v>
      </c>
      <c r="G29" s="1718"/>
      <c r="H29" s="1718">
        <v>217</v>
      </c>
      <c r="I29" s="1718"/>
      <c r="J29" s="1718" t="s">
        <v>621</v>
      </c>
      <c r="K29" s="1718"/>
    </row>
    <row r="30" spans="2:11" s="625" customFormat="1" ht="15.75" customHeight="1" thickBot="1">
      <c r="B30" s="1063" t="s">
        <v>622</v>
      </c>
      <c r="C30" s="1424">
        <v>31</v>
      </c>
      <c r="D30" s="1666">
        <v>32</v>
      </c>
      <c r="E30" s="1666"/>
      <c r="F30" s="1666">
        <v>31</v>
      </c>
      <c r="G30" s="1666"/>
      <c r="H30" s="1666">
        <v>37</v>
      </c>
      <c r="I30" s="1666"/>
      <c r="J30" s="1666">
        <v>41</v>
      </c>
      <c r="K30" s="1666"/>
    </row>
    <row r="31" spans="2:11" ht="6.6" customHeight="1"/>
    <row r="32" spans="2:11" ht="72.75" customHeight="1">
      <c r="B32" s="1615" t="s">
        <v>1316</v>
      </c>
      <c r="C32" s="1615"/>
      <c r="D32" s="1615"/>
      <c r="E32" s="1615"/>
      <c r="F32" s="1615"/>
      <c r="G32" s="1615"/>
      <c r="H32" s="1615"/>
      <c r="I32" s="1615"/>
      <c r="J32" s="1615"/>
      <c r="K32" s="1615"/>
    </row>
    <row r="33" spans="1:11">
      <c r="B33" s="190"/>
      <c r="C33" s="190"/>
      <c r="D33" s="190"/>
      <c r="E33" s="190"/>
      <c r="F33" s="190"/>
      <c r="G33" s="190"/>
      <c r="H33" s="190"/>
      <c r="I33" s="190"/>
      <c r="J33" s="190"/>
      <c r="K33" s="190"/>
    </row>
    <row r="34" spans="1:11" ht="12.75" customHeight="1"/>
    <row r="35" spans="1:11" ht="18.75" customHeight="1">
      <c r="A35" s="36"/>
      <c r="B35" s="1723" t="s">
        <v>623</v>
      </c>
      <c r="C35" s="1724"/>
      <c r="D35" s="1710"/>
      <c r="E35" s="1710"/>
    </row>
    <row r="36" spans="1:11" ht="15">
      <c r="A36" s="36"/>
      <c r="B36" s="890"/>
      <c r="C36" s="891"/>
      <c r="D36" s="892"/>
      <c r="E36" s="892"/>
    </row>
    <row r="37" spans="1:11" ht="18.75" customHeight="1">
      <c r="B37" s="203"/>
      <c r="C37" s="1708" t="s">
        <v>624</v>
      </c>
      <c r="D37" s="1706" t="s">
        <v>625</v>
      </c>
      <c r="E37" s="1706" t="s">
        <v>626</v>
      </c>
      <c r="F37" s="1706"/>
      <c r="G37" s="387"/>
      <c r="H37" s="387"/>
    </row>
    <row r="38" spans="1:11" ht="22.5" customHeight="1" thickBot="1">
      <c r="B38" s="59" t="s">
        <v>627</v>
      </c>
      <c r="C38" s="1709"/>
      <c r="D38" s="1707"/>
      <c r="E38" s="1707"/>
      <c r="F38" s="1707"/>
      <c r="G38" s="387"/>
    </row>
    <row r="39" spans="1:11" ht="15.75" customHeight="1" thickTop="1">
      <c r="B39" s="897" t="s">
        <v>224</v>
      </c>
      <c r="C39" s="1466">
        <v>2823</v>
      </c>
      <c r="D39" s="1467">
        <v>51.1</v>
      </c>
      <c r="E39" s="1716" t="s">
        <v>628</v>
      </c>
      <c r="F39" s="1716"/>
      <c r="G39" s="388"/>
    </row>
    <row r="40" spans="1:11" ht="15.75" customHeight="1">
      <c r="B40" s="897" t="s">
        <v>231</v>
      </c>
      <c r="C40" s="1468">
        <v>1252</v>
      </c>
      <c r="D40" s="1469">
        <v>18.2</v>
      </c>
      <c r="E40" s="1711" t="s">
        <v>629</v>
      </c>
      <c r="F40" s="1711"/>
      <c r="G40" s="388"/>
    </row>
    <row r="41" spans="1:11" ht="15.75" customHeight="1">
      <c r="B41" s="897" t="s">
        <v>630</v>
      </c>
      <c r="C41" s="1470">
        <v>431</v>
      </c>
      <c r="D41" s="1469">
        <v>9.7000000000000011</v>
      </c>
      <c r="E41" s="1711" t="s">
        <v>631</v>
      </c>
      <c r="F41" s="1711"/>
      <c r="G41" s="388"/>
    </row>
    <row r="42" spans="1:11" ht="15.75" customHeight="1">
      <c r="B42" s="897" t="s">
        <v>229</v>
      </c>
      <c r="C42" s="1470">
        <v>190</v>
      </c>
      <c r="D42" s="1469">
        <v>8.9</v>
      </c>
      <c r="E42" s="1711" t="s">
        <v>632</v>
      </c>
      <c r="F42" s="1711"/>
      <c r="G42" s="388"/>
      <c r="H42" s="740"/>
    </row>
    <row r="43" spans="1:11" ht="15.75" customHeight="1">
      <c r="B43" s="897" t="s">
        <v>225</v>
      </c>
      <c r="C43" s="1470">
        <v>97</v>
      </c>
      <c r="D43" s="1469">
        <v>4</v>
      </c>
      <c r="E43" s="1711" t="s">
        <v>633</v>
      </c>
      <c r="F43" s="1711"/>
      <c r="G43" s="837"/>
      <c r="H43" s="837"/>
    </row>
    <row r="44" spans="1:11" ht="15.75" customHeight="1">
      <c r="B44" s="897" t="s">
        <v>228</v>
      </c>
      <c r="C44" s="1470">
        <v>616</v>
      </c>
      <c r="D44" s="1469">
        <v>3.4000000000000004</v>
      </c>
      <c r="E44" s="1711" t="s">
        <v>634</v>
      </c>
      <c r="F44" s="1711"/>
      <c r="G44" s="388"/>
    </row>
    <row r="45" spans="1:11" ht="15.75" customHeight="1">
      <c r="B45" s="897" t="s">
        <v>226</v>
      </c>
      <c r="C45" s="1470">
        <v>84</v>
      </c>
      <c r="D45" s="1469">
        <v>0.6</v>
      </c>
      <c r="E45" s="1711" t="s">
        <v>635</v>
      </c>
      <c r="F45" s="1711"/>
      <c r="G45" s="388"/>
    </row>
    <row r="46" spans="1:11" ht="15.75" customHeight="1">
      <c r="B46" s="897" t="s">
        <v>636</v>
      </c>
      <c r="C46" s="1470">
        <v>19</v>
      </c>
      <c r="D46" s="1469">
        <v>0.4</v>
      </c>
      <c r="E46" s="1711" t="s">
        <v>637</v>
      </c>
      <c r="F46" s="1711"/>
      <c r="G46" s="388"/>
    </row>
    <row r="47" spans="1:11" ht="15.75" customHeight="1">
      <c r="B47" s="897" t="s">
        <v>638</v>
      </c>
      <c r="C47" s="1470">
        <v>16</v>
      </c>
      <c r="D47" s="1469">
        <v>0.2</v>
      </c>
      <c r="E47" s="1711" t="s">
        <v>639</v>
      </c>
      <c r="F47" s="1711"/>
      <c r="G47" s="388"/>
    </row>
    <row r="48" spans="1:11" ht="15.75" customHeight="1" thickBot="1">
      <c r="B48" s="910" t="s">
        <v>640</v>
      </c>
      <c r="C48" s="1471">
        <v>9</v>
      </c>
      <c r="D48" s="1472">
        <v>0.2</v>
      </c>
      <c r="E48" s="1722" t="s">
        <v>641</v>
      </c>
      <c r="F48" s="1722"/>
      <c r="G48" s="388"/>
    </row>
    <row r="49" spans="1:7" ht="15.75" customHeight="1" thickBot="1">
      <c r="B49" s="61" t="s">
        <v>1298</v>
      </c>
      <c r="C49" s="1473">
        <v>5537</v>
      </c>
      <c r="D49" s="1474">
        <v>96.7</v>
      </c>
      <c r="E49" s="1475"/>
      <c r="F49" s="1475"/>
      <c r="G49" s="388"/>
    </row>
    <row r="50" spans="1:7" ht="16.5" customHeight="1">
      <c r="B50" s="289" t="s">
        <v>290</v>
      </c>
      <c r="C50" s="62"/>
      <c r="D50" s="62"/>
      <c r="E50" s="62"/>
    </row>
    <row r="51" spans="1:7" ht="12.75" customHeight="1">
      <c r="B51" s="287" t="s">
        <v>642</v>
      </c>
      <c r="C51" s="62"/>
      <c r="D51" s="62"/>
      <c r="E51" s="62"/>
    </row>
    <row r="52" spans="1:7" ht="12.75" customHeight="1">
      <c r="B52" s="287"/>
      <c r="C52" s="62"/>
      <c r="D52" s="62"/>
      <c r="E52" s="62"/>
    </row>
    <row r="53" spans="1:7" ht="12.75" customHeight="1">
      <c r="B53" s="73"/>
      <c r="C53" s="62"/>
      <c r="D53" s="62"/>
      <c r="E53" s="62"/>
    </row>
    <row r="54" spans="1:7" ht="19.5" customHeight="1">
      <c r="A54" s="36"/>
      <c r="B54" s="1710" t="s">
        <v>643</v>
      </c>
      <c r="C54" s="1710"/>
      <c r="D54" s="1710"/>
      <c r="E54" s="1710"/>
    </row>
    <row r="55" spans="1:7" ht="15">
      <c r="A55" s="36"/>
      <c r="B55" s="892"/>
      <c r="C55" s="892"/>
      <c r="D55" s="892"/>
      <c r="E55" s="892"/>
    </row>
    <row r="56" spans="1:7" ht="12" customHeight="1">
      <c r="B56" s="203"/>
      <c r="C56" s="1712" t="s">
        <v>624</v>
      </c>
      <c r="D56" s="1714" t="s">
        <v>644</v>
      </c>
      <c r="E56" s="1714" t="s">
        <v>645</v>
      </c>
    </row>
    <row r="57" spans="1:7" ht="20.25" customHeight="1" thickBot="1">
      <c r="B57" s="153"/>
      <c r="C57" s="1713"/>
      <c r="D57" s="1715"/>
      <c r="E57" s="1715"/>
    </row>
    <row r="58" spans="1:7" ht="15.75" customHeight="1" thickTop="1">
      <c r="B58" s="1064" t="s">
        <v>646</v>
      </c>
      <c r="C58" s="1476">
        <v>98</v>
      </c>
      <c r="D58" s="1477">
        <v>135.82991301999999</v>
      </c>
      <c r="E58" s="1477">
        <v>2.9</v>
      </c>
      <c r="F58" s="824"/>
    </row>
    <row r="59" spans="1:7" ht="15.75" customHeight="1">
      <c r="B59" s="54" t="s">
        <v>647</v>
      </c>
      <c r="C59" s="95">
        <v>58</v>
      </c>
      <c r="D59" s="1478">
        <v>86.892240159999943</v>
      </c>
      <c r="E59" s="1478">
        <v>1.8569415116927941</v>
      </c>
      <c r="F59" s="824"/>
      <c r="G59" s="832"/>
    </row>
    <row r="60" spans="1:7" ht="15.75" customHeight="1">
      <c r="B60" s="54" t="s">
        <v>648</v>
      </c>
      <c r="C60" s="95">
        <v>11</v>
      </c>
      <c r="D60" s="1478">
        <v>18.092746709999993</v>
      </c>
      <c r="E60" s="1478">
        <v>0.38665331178569812</v>
      </c>
      <c r="F60" s="824"/>
      <c r="G60" s="832"/>
    </row>
    <row r="61" spans="1:7" ht="15.75" customHeight="1">
      <c r="B61" s="54" t="s">
        <v>649</v>
      </c>
      <c r="C61" s="95">
        <v>14</v>
      </c>
      <c r="D61" s="1478">
        <v>11.416060849999999</v>
      </c>
      <c r="E61" s="1478">
        <v>0.24396835958356006</v>
      </c>
      <c r="F61" s="824"/>
      <c r="G61" s="832"/>
    </row>
    <row r="62" spans="1:7" ht="14.25" customHeight="1">
      <c r="B62" s="54" t="s">
        <v>650</v>
      </c>
      <c r="C62" s="95">
        <v>8</v>
      </c>
      <c r="D62" s="1478">
        <v>10.2969522</v>
      </c>
      <c r="E62" s="1478">
        <v>0.2200523078802904</v>
      </c>
      <c r="F62" s="824"/>
      <c r="G62" s="832"/>
    </row>
    <row r="63" spans="1:7" ht="15.75" customHeight="1">
      <c r="B63" s="54" t="s">
        <v>651</v>
      </c>
      <c r="C63" s="95">
        <v>7</v>
      </c>
      <c r="D63" s="1478">
        <v>9.131913100000002</v>
      </c>
      <c r="E63" s="1478">
        <v>0.19515469373716796</v>
      </c>
      <c r="F63" s="824"/>
      <c r="G63" s="832"/>
    </row>
    <row r="64" spans="1:7" ht="15.75" customHeight="1">
      <c r="B64" s="1064" t="s">
        <v>652</v>
      </c>
      <c r="C64" s="1476">
        <v>789</v>
      </c>
      <c r="D64" s="1477">
        <v>1853.3514938999999</v>
      </c>
      <c r="E64" s="1477">
        <v>39.6</v>
      </c>
      <c r="F64" s="824"/>
    </row>
    <row r="65" spans="2:7" ht="15.75" customHeight="1">
      <c r="B65" s="54" t="s">
        <v>653</v>
      </c>
      <c r="C65" s="95">
        <v>52</v>
      </c>
      <c r="D65" s="1478">
        <v>868.19550791999995</v>
      </c>
      <c r="E65" s="1478">
        <v>18.553880944411574</v>
      </c>
      <c r="F65" s="824"/>
      <c r="G65" s="832"/>
    </row>
    <row r="66" spans="2:7" ht="15.75" customHeight="1">
      <c r="B66" s="54" t="s">
        <v>654</v>
      </c>
      <c r="C66" s="95">
        <v>64</v>
      </c>
      <c r="D66" s="1478">
        <v>534.1324933999997</v>
      </c>
      <c r="E66" s="1478">
        <v>11.414745412387548</v>
      </c>
      <c r="F66" s="824"/>
      <c r="G66" s="832"/>
    </row>
    <row r="67" spans="2:7" ht="15.75" customHeight="1">
      <c r="B67" s="54" t="s">
        <v>655</v>
      </c>
      <c r="C67" s="95">
        <v>394</v>
      </c>
      <c r="D67" s="1478">
        <v>220.52153742000007</v>
      </c>
      <c r="E67" s="1478">
        <v>4.7126831613903004</v>
      </c>
      <c r="F67" s="824"/>
      <c r="G67" s="832"/>
    </row>
    <row r="68" spans="2:7" ht="15.75" customHeight="1">
      <c r="B68" s="54" t="s">
        <v>656</v>
      </c>
      <c r="C68" s="95">
        <v>259</v>
      </c>
      <c r="D68" s="1478">
        <v>147.25898881000009</v>
      </c>
      <c r="E68" s="1478">
        <v>3.1470166816699763</v>
      </c>
      <c r="F68" s="824"/>
      <c r="G68" s="832"/>
    </row>
    <row r="69" spans="2:7" ht="15.75" customHeight="1" thickBot="1">
      <c r="B69" s="288" t="s">
        <v>657</v>
      </c>
      <c r="C69" s="95">
        <v>20</v>
      </c>
      <c r="D69" s="1478">
        <v>83.242966349999989</v>
      </c>
      <c r="E69" s="1479">
        <v>1.7789542482404497</v>
      </c>
      <c r="F69" s="824"/>
      <c r="G69" s="832"/>
    </row>
    <row r="70" spans="2:7" ht="8.25" customHeight="1">
      <c r="B70" s="834"/>
      <c r="C70" s="835"/>
      <c r="D70" s="836"/>
      <c r="E70" s="833"/>
    </row>
    <row r="71" spans="2:7" ht="66.75" customHeight="1">
      <c r="B71" s="1623" t="s">
        <v>1375</v>
      </c>
      <c r="C71" s="1623"/>
      <c r="D71" s="1623"/>
      <c r="E71" s="1623"/>
    </row>
    <row r="72" spans="2:7" ht="12.75" customHeight="1">
      <c r="B72" s="63"/>
      <c r="C72" s="154"/>
      <c r="D72" s="62"/>
      <c r="E72" s="62"/>
    </row>
    <row r="73" spans="2:7" ht="15.75" customHeight="1">
      <c r="B73" s="1710" t="s">
        <v>658</v>
      </c>
      <c r="C73" s="1710"/>
      <c r="D73" s="155"/>
      <c r="E73" s="62"/>
    </row>
    <row r="74" spans="2:7" ht="12.75" customHeight="1">
      <c r="B74" s="205"/>
      <c r="C74" s="62"/>
      <c r="D74" s="62"/>
      <c r="E74" s="62"/>
    </row>
    <row r="75" spans="2:7" ht="12.75" customHeight="1" thickBot="1">
      <c r="B75" s="59" t="s">
        <v>659</v>
      </c>
      <c r="C75" s="204" t="s">
        <v>94</v>
      </c>
      <c r="D75" s="204" t="s">
        <v>95</v>
      </c>
      <c r="E75" s="55" t="s">
        <v>96</v>
      </c>
      <c r="F75" s="62"/>
    </row>
    <row r="76" spans="2:7" s="625" customFormat="1" ht="15.75" customHeight="1" thickTop="1">
      <c r="B76" s="64" t="s">
        <v>660</v>
      </c>
      <c r="C76" s="1065">
        <v>342</v>
      </c>
      <c r="D76" s="1065">
        <v>361</v>
      </c>
      <c r="E76" s="1065">
        <v>369</v>
      </c>
      <c r="F76" s="14"/>
    </row>
    <row r="77" spans="2:7" s="625" customFormat="1" ht="15.75" customHeight="1">
      <c r="B77" s="65" t="s">
        <v>661</v>
      </c>
      <c r="C77" s="314">
        <v>472</v>
      </c>
      <c r="D77" s="314">
        <v>545</v>
      </c>
      <c r="E77" s="91">
        <v>548</v>
      </c>
      <c r="F77" s="14"/>
    </row>
    <row r="78" spans="2:7" s="625" customFormat="1" ht="15.75" customHeight="1">
      <c r="B78" s="64" t="s">
        <v>662</v>
      </c>
      <c r="C78" s="1065">
        <v>732</v>
      </c>
      <c r="D78" s="1065">
        <v>297</v>
      </c>
      <c r="E78" s="1065">
        <v>274</v>
      </c>
      <c r="F78" s="14"/>
    </row>
    <row r="79" spans="2:7" s="625" customFormat="1" ht="15.75" customHeight="1">
      <c r="B79" s="65" t="s">
        <v>663</v>
      </c>
      <c r="C79" s="314">
        <v>11</v>
      </c>
      <c r="D79" s="314">
        <v>20</v>
      </c>
      <c r="E79" s="91">
        <v>15</v>
      </c>
      <c r="F79" s="14"/>
    </row>
    <row r="80" spans="2:7" s="625" customFormat="1" ht="15.75" customHeight="1">
      <c r="B80" s="64" t="s">
        <v>664</v>
      </c>
      <c r="C80" s="1065">
        <v>2</v>
      </c>
      <c r="D80" s="1065">
        <v>3</v>
      </c>
      <c r="E80" s="1065">
        <v>1</v>
      </c>
      <c r="F80" s="14"/>
    </row>
    <row r="81" spans="2:6" s="625" customFormat="1" ht="15.75" customHeight="1">
      <c r="B81" s="788" t="s">
        <v>665</v>
      </c>
      <c r="C81" s="1480">
        <v>281</v>
      </c>
      <c r="D81" s="1717" t="s">
        <v>193</v>
      </c>
      <c r="E81" s="1717"/>
      <c r="F81" s="14"/>
    </row>
    <row r="82" spans="2:6" s="625" customFormat="1" ht="27.75" thickBot="1">
      <c r="B82" s="682" t="s">
        <v>666</v>
      </c>
      <c r="C82" s="315">
        <v>6</v>
      </c>
      <c r="D82" s="315">
        <v>2</v>
      </c>
      <c r="E82" s="92">
        <v>2</v>
      </c>
      <c r="F82" s="14"/>
    </row>
    <row r="83" spans="2:6" ht="6.75" customHeight="1"/>
    <row r="84" spans="2:6" ht="40.5" customHeight="1">
      <c r="B84" s="1623" t="s">
        <v>1318</v>
      </c>
      <c r="C84" s="1623"/>
      <c r="D84" s="1623"/>
      <c r="E84" s="1623"/>
    </row>
    <row r="85" spans="2:6" ht="9" customHeight="1">
      <c r="B85" s="206"/>
    </row>
  </sheetData>
  <sheetProtection algorithmName="SHA-512" hashValue="9ju/bDMw0hQH0w3L0x1HuJSnkVnPZoACEwnBZRzrzsjb1xK0x4qWtY1+YFHjeUu6THA8RzK7Ik54Cb+3tmfRZQ==" saltValue="rJkSUrZaBrQ+G/2kwucNWw==" spinCount="100000" sheet="1" objects="1" scenarios="1"/>
  <mergeCells count="93">
    <mergeCell ref="B71:E71"/>
    <mergeCell ref="F28:G28"/>
    <mergeCell ref="E42:F42"/>
    <mergeCell ref="D25:E25"/>
    <mergeCell ref="D26:E26"/>
    <mergeCell ref="D28:E28"/>
    <mergeCell ref="B35:C35"/>
    <mergeCell ref="D35:E35"/>
    <mergeCell ref="D17:E17"/>
    <mergeCell ref="D18:E18"/>
    <mergeCell ref="D19:E19"/>
    <mergeCell ref="D20:E20"/>
    <mergeCell ref="E56:E57"/>
    <mergeCell ref="D27:E27"/>
    <mergeCell ref="E43:F43"/>
    <mergeCell ref="E44:F44"/>
    <mergeCell ref="E48:F48"/>
    <mergeCell ref="F19:G19"/>
    <mergeCell ref="F20:G20"/>
    <mergeCell ref="F17:G17"/>
    <mergeCell ref="F18:G18"/>
    <mergeCell ref="F25:G25"/>
    <mergeCell ref="F26:G26"/>
    <mergeCell ref="F27:G27"/>
    <mergeCell ref="D14:E14"/>
    <mergeCell ref="D15:E15"/>
    <mergeCell ref="F14:G14"/>
    <mergeCell ref="F15:G15"/>
    <mergeCell ref="D16:E16"/>
    <mergeCell ref="J14:K14"/>
    <mergeCell ref="J15:K15"/>
    <mergeCell ref="H14:I14"/>
    <mergeCell ref="H15:I15"/>
    <mergeCell ref="F16:G16"/>
    <mergeCell ref="J16:K16"/>
    <mergeCell ref="J17:K17"/>
    <mergeCell ref="J18:K18"/>
    <mergeCell ref="H16:I16"/>
    <mergeCell ref="H17:I17"/>
    <mergeCell ref="H18:I18"/>
    <mergeCell ref="H26:I26"/>
    <mergeCell ref="H27:I27"/>
    <mergeCell ref="J19:K19"/>
    <mergeCell ref="J20:K20"/>
    <mergeCell ref="H19:I19"/>
    <mergeCell ref="H20:I20"/>
    <mergeCell ref="J22:K22"/>
    <mergeCell ref="J23:K23"/>
    <mergeCell ref="J24:K24"/>
    <mergeCell ref="J25:K25"/>
    <mergeCell ref="H23:I23"/>
    <mergeCell ref="H24:I24"/>
    <mergeCell ref="H25:I25"/>
    <mergeCell ref="J28:K28"/>
    <mergeCell ref="H29:I29"/>
    <mergeCell ref="H28:I28"/>
    <mergeCell ref="D21:E21"/>
    <mergeCell ref="D22:E22"/>
    <mergeCell ref="D23:E23"/>
    <mergeCell ref="F24:G24"/>
    <mergeCell ref="D24:E24"/>
    <mergeCell ref="F23:G23"/>
    <mergeCell ref="J26:K26"/>
    <mergeCell ref="J27:K27"/>
    <mergeCell ref="H21:I21"/>
    <mergeCell ref="H22:I22"/>
    <mergeCell ref="F21:G21"/>
    <mergeCell ref="F22:G22"/>
    <mergeCell ref="J21:K21"/>
    <mergeCell ref="H30:I30"/>
    <mergeCell ref="J29:K29"/>
    <mergeCell ref="J30:K30"/>
    <mergeCell ref="F30:G30"/>
    <mergeCell ref="B32:K32"/>
    <mergeCell ref="D29:E29"/>
    <mergeCell ref="D30:E30"/>
    <mergeCell ref="F29:G29"/>
    <mergeCell ref="B84:E84"/>
    <mergeCell ref="D37:D38"/>
    <mergeCell ref="C37:C38"/>
    <mergeCell ref="B73:C73"/>
    <mergeCell ref="B54:C54"/>
    <mergeCell ref="D54:E54"/>
    <mergeCell ref="E45:F45"/>
    <mergeCell ref="E46:F46"/>
    <mergeCell ref="E47:F47"/>
    <mergeCell ref="C56:C57"/>
    <mergeCell ref="D56:D57"/>
    <mergeCell ref="E37:F38"/>
    <mergeCell ref="E39:F39"/>
    <mergeCell ref="E40:F40"/>
    <mergeCell ref="E41:F41"/>
    <mergeCell ref="D81:E81"/>
  </mergeCells>
  <pageMargins left="0.70866141732283472" right="0.70866141732283472" top="0.74803149606299213" bottom="0.74803149606299213" header="0.31496062992125984" footer="0.31496062992125984"/>
  <pageSetup paperSize="8" scale="58" orientation="portrait" r:id="rId1"/>
  <colBreaks count="1" manualBreakCount="1">
    <brk id="5" max="98"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4C0A0-0368-40A7-9E61-8F0E86DB6F9A}">
  <sheetPr codeName="Sheet20">
    <tabColor theme="9"/>
    <pageSetUpPr fitToPage="1"/>
  </sheetPr>
  <dimension ref="A1:G23"/>
  <sheetViews>
    <sheetView showGridLines="0" zoomScaleNormal="100" zoomScaleSheetLayoutView="100" workbookViewId="0"/>
  </sheetViews>
  <sheetFormatPr defaultColWidth="0" defaultRowHeight="12.75" customHeight="1" zeroHeight="1"/>
  <cols>
    <col min="1" max="1" width="3.42578125" customWidth="1"/>
    <col min="2" max="2" width="60.140625" customWidth="1"/>
    <col min="3" max="3" width="58.85546875" customWidth="1"/>
    <col min="4" max="4" width="4" customWidth="1"/>
    <col min="5" max="5" width="9" hidden="1" customWidth="1"/>
    <col min="6" max="7" width="0" hidden="1" customWidth="1"/>
    <col min="8" max="16384" width="9" hidden="1"/>
  </cols>
  <sheetData>
    <row r="1" spans="1:5" ht="13.35" customHeight="1">
      <c r="A1" s="1"/>
      <c r="B1" s="1"/>
      <c r="C1" s="1"/>
      <c r="D1" s="1"/>
    </row>
    <row r="2" spans="1:5">
      <c r="A2" s="1"/>
      <c r="B2" s="1"/>
      <c r="C2" s="70" t="s">
        <v>0</v>
      </c>
    </row>
    <row r="3" spans="1:5">
      <c r="A3" s="1"/>
      <c r="B3" s="1"/>
      <c r="C3" s="3"/>
      <c r="D3" s="1"/>
    </row>
    <row r="4" spans="1:5" ht="27" customHeight="1">
      <c r="A4" s="1"/>
      <c r="B4" s="1"/>
      <c r="C4" s="1"/>
      <c r="D4" s="1"/>
    </row>
    <row r="5" spans="1:5" ht="20.25">
      <c r="A5" s="1"/>
      <c r="B5" s="12" t="s">
        <v>667</v>
      </c>
      <c r="C5" s="8"/>
      <c r="D5" s="1"/>
    </row>
    <row r="6" spans="1:5" ht="15.95" customHeight="1">
      <c r="A6" s="1"/>
      <c r="B6" s="12"/>
      <c r="C6" s="8"/>
      <c r="D6" s="1"/>
    </row>
    <row r="7" spans="1:5">
      <c r="A7" s="1"/>
      <c r="B7" s="1725"/>
      <c r="C7" s="1725"/>
      <c r="D7" s="52"/>
      <c r="E7" s="44"/>
    </row>
    <row r="8" spans="1:5">
      <c r="A8" s="1"/>
      <c r="B8" s="104"/>
      <c r="C8" s="105"/>
      <c r="D8" s="1"/>
    </row>
    <row r="9" spans="1:5" s="36" customFormat="1" ht="13.5" thickBot="1">
      <c r="A9" s="45"/>
      <c r="B9" s="34" t="s">
        <v>81</v>
      </c>
      <c r="C9" s="34" t="s">
        <v>82</v>
      </c>
      <c r="D9" s="45"/>
    </row>
    <row r="10" spans="1:5" s="36" customFormat="1" ht="15.75" customHeight="1" thickTop="1">
      <c r="A10" s="45"/>
      <c r="B10" s="1581" t="s">
        <v>22</v>
      </c>
      <c r="C10" s="685" t="s">
        <v>668</v>
      </c>
      <c r="D10" s="45"/>
    </row>
    <row r="11" spans="1:5" s="36" customFormat="1" ht="15.75" customHeight="1">
      <c r="A11" s="45"/>
      <c r="B11" s="1581"/>
      <c r="C11" s="685" t="s">
        <v>669</v>
      </c>
      <c r="D11" s="45"/>
    </row>
    <row r="12" spans="1:5" s="36" customFormat="1" ht="15.75" customHeight="1">
      <c r="A12" s="45"/>
      <c r="B12" s="1581"/>
      <c r="C12" s="689" t="s">
        <v>670</v>
      </c>
      <c r="D12" s="45"/>
    </row>
    <row r="13" spans="1:5" s="36" customFormat="1" ht="15.75" customHeight="1">
      <c r="A13" s="45"/>
      <c r="B13" s="1581" t="s">
        <v>23</v>
      </c>
      <c r="C13" s="685" t="s">
        <v>671</v>
      </c>
      <c r="D13" s="45"/>
    </row>
    <row r="14" spans="1:5" s="36" customFormat="1" ht="15.75" customHeight="1">
      <c r="A14" s="45"/>
      <c r="B14" s="1581"/>
      <c r="C14" s="685" t="s">
        <v>672</v>
      </c>
      <c r="D14" s="45"/>
    </row>
    <row r="15" spans="1:5" s="36" customFormat="1" ht="15.75" customHeight="1">
      <c r="A15" s="45"/>
      <c r="B15" s="1581"/>
      <c r="C15" s="685" t="s">
        <v>673</v>
      </c>
      <c r="D15" s="45"/>
    </row>
    <row r="16" spans="1:5" s="36" customFormat="1" ht="15.75" customHeight="1">
      <c r="A16" s="45"/>
      <c r="B16" s="1581"/>
      <c r="C16" s="685" t="s">
        <v>674</v>
      </c>
      <c r="D16" s="45"/>
    </row>
    <row r="17" spans="1:4" s="36" customFormat="1" ht="15.75" customHeight="1">
      <c r="A17" s="45"/>
      <c r="B17" s="1581"/>
      <c r="C17" s="685" t="s">
        <v>675</v>
      </c>
      <c r="D17" s="45"/>
    </row>
    <row r="18" spans="1:4" s="36" customFormat="1" ht="15.75" customHeight="1">
      <c r="A18" s="45"/>
      <c r="B18" s="1582" t="s">
        <v>24</v>
      </c>
      <c r="C18" s="690" t="s">
        <v>676</v>
      </c>
      <c r="D18" s="45"/>
    </row>
    <row r="19" spans="1:4" s="36" customFormat="1" ht="15.75" customHeight="1">
      <c r="A19" s="45"/>
      <c r="B19" s="1690"/>
      <c r="C19" s="685" t="s">
        <v>677</v>
      </c>
      <c r="D19" s="45"/>
    </row>
    <row r="20" spans="1:4" s="36" customFormat="1" ht="15.75" customHeight="1">
      <c r="A20" s="45"/>
      <c r="B20" s="1690"/>
      <c r="C20" s="685" t="s">
        <v>678</v>
      </c>
      <c r="D20" s="45"/>
    </row>
    <row r="21" spans="1:4" s="36" customFormat="1" ht="15.75" customHeight="1" thickBot="1">
      <c r="A21" s="45"/>
      <c r="B21" s="1583"/>
      <c r="C21" s="691" t="s">
        <v>679</v>
      </c>
      <c r="D21" s="45"/>
    </row>
    <row r="22" spans="1:4" ht="12.75" customHeight="1">
      <c r="B22" s="46"/>
    </row>
    <row r="23" spans="1:4" ht="12.75" customHeight="1">
      <c r="B23" s="10"/>
    </row>
  </sheetData>
  <sheetProtection algorithmName="SHA-512" hashValue="Bonmf2qH+bhr3H1QrfFArlALHuAVpm4y5l6uNlYa+vUx9232fQl6sjrs5mbkWTdTPvGllC1RUOLUGLbftaeupw==" saltValue="6oIPsQ/HeaXG3BhLYZ+qyA==" spinCount="100000" sheet="1" objects="1" scenarios="1"/>
  <mergeCells count="4">
    <mergeCell ref="B7:C7"/>
    <mergeCell ref="B10:B12"/>
    <mergeCell ref="B13:B17"/>
    <mergeCell ref="B18:B21"/>
  </mergeCells>
  <hyperlinks>
    <hyperlink ref="B18" location="'Air Quality, Waste, Tailings'!A1" display="Air quality, waste and contamination, and tailings managaement" xr:uid="{179E9DE7-90AE-49C1-9E72-FB50B1BE1E8D}"/>
    <hyperlink ref="B13" r:id="rId1" location="'Water stewardship'!A1" xr:uid="{95AAD657-2E21-47CE-B2E5-D5E6016ADA04}"/>
    <hyperlink ref="B10" location="Biodiversity!A1" display="Biodiversity" xr:uid="{6C939300-46D5-4875-9D18-3CAA8912CBE9}"/>
    <hyperlink ref="B18:B21" location="'Waste, air emissions, tailings'!A1" display="Waste, contamination, air emissions and tailings management" xr:uid="{8C91EFE9-99BD-4AE1-B53D-8FCEF796D6CE}"/>
    <hyperlink ref="B10:B12" location="'Biodiversity conservation'!A1" display="Biodiversity conservation" xr:uid="{F354A990-57D1-4584-AC71-10A51F443CCC}"/>
    <hyperlink ref="B13:B17" location="'Water stewardship'!A1" display="Water stewardship" xr:uid="{D5829FE0-00EF-4862-8CBB-A7F55B4ECD7D}"/>
  </hyperlinks>
  <pageMargins left="0.70866141732283472" right="0.70866141732283472" top="0.74803149606299213" bottom="0.74803149606299213" header="0.31496062992125984" footer="0.31496062992125984"/>
  <pageSetup paperSize="8"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28BFB-68B8-40AB-89BB-545714A84197}">
  <sheetPr>
    <tabColor theme="2"/>
    <pageSetUpPr fitToPage="1"/>
  </sheetPr>
  <dimension ref="A1:F1048563"/>
  <sheetViews>
    <sheetView showFormulas="1" showGridLines="0" zoomScaleNormal="100" zoomScaleSheetLayoutView="70" workbookViewId="0"/>
  </sheetViews>
  <sheetFormatPr defaultColWidth="0" defaultRowHeight="0" customHeight="1" zeroHeight="1"/>
  <cols>
    <col min="1" max="1" width="1.85546875" customWidth="1"/>
    <col min="2" max="2" width="72.140625" customWidth="1"/>
    <col min="3" max="3" width="12.7109375" customWidth="1"/>
    <col min="4" max="4" width="2.28515625" style="42" customWidth="1"/>
    <col min="5" max="5" width="9" hidden="1" customWidth="1"/>
    <col min="6" max="6" width="0" hidden="1" customWidth="1"/>
    <col min="7" max="16384" width="9" hidden="1"/>
  </cols>
  <sheetData>
    <row r="1" spans="1:4" ht="13.35" customHeight="1">
      <c r="A1" s="1"/>
      <c r="B1" s="1"/>
      <c r="C1" s="1"/>
      <c r="D1" s="49"/>
    </row>
    <row r="2" spans="1:4" ht="12.75">
      <c r="A2" s="1"/>
      <c r="C2" s="70" t="s">
        <v>0</v>
      </c>
    </row>
    <row r="3" spans="1:4" ht="12.75">
      <c r="A3" s="1"/>
      <c r="B3" s="1"/>
      <c r="C3" s="1"/>
      <c r="D3" s="402"/>
    </row>
    <row r="4" spans="1:4" ht="12.75">
      <c r="A4" s="1"/>
      <c r="B4" s="1"/>
      <c r="C4" s="1"/>
      <c r="D4" s="49"/>
    </row>
    <row r="5" spans="1:4" ht="18">
      <c r="A5" s="1"/>
      <c r="B5" s="404"/>
      <c r="C5" s="404"/>
      <c r="D5" s="49"/>
    </row>
    <row r="6" spans="1:4" ht="20.25">
      <c r="A6" s="1"/>
      <c r="B6" s="12" t="s">
        <v>1</v>
      </c>
      <c r="C6" s="12"/>
    </row>
    <row r="7" spans="1:4" ht="12.75">
      <c r="A7" s="1"/>
      <c r="D7" s="44"/>
    </row>
    <row r="8" spans="1:4" ht="140.25" customHeight="1">
      <c r="A8" s="1"/>
      <c r="B8" s="1575" t="s">
        <v>1397</v>
      </c>
      <c r="C8" s="1575"/>
    </row>
    <row r="9" spans="1:4" ht="10.5" customHeight="1">
      <c r="A9" s="1"/>
    </row>
    <row r="10" spans="1:4" ht="21.95" customHeight="1" thickBot="1">
      <c r="A10" s="1"/>
      <c r="B10" s="93" t="s">
        <v>2</v>
      </c>
      <c r="C10" s="93"/>
    </row>
    <row r="11" spans="1:4" ht="369" customHeight="1">
      <c r="A11" s="1"/>
      <c r="B11" s="1571" t="s">
        <v>1396</v>
      </c>
      <c r="C11" s="1572"/>
      <c r="D11" s="405"/>
    </row>
    <row r="12" spans="1:4" ht="395.25" customHeight="1" thickBot="1">
      <c r="A12" s="1"/>
      <c r="B12" s="1573"/>
      <c r="C12" s="1574"/>
    </row>
    <row r="13" spans="1:4" ht="11.25" customHeight="1"/>
    <row r="14" spans="1:4" ht="14.25" customHeight="1">
      <c r="B14" s="1523" t="s">
        <v>1319</v>
      </c>
      <c r="C14" s="43"/>
    </row>
    <row r="15" spans="1:4" ht="12.75" customHeight="1"/>
    <row r="1048560" ht="9" hidden="1" customHeight="1"/>
    <row r="1048563" ht="14.1" hidden="1" customHeight="1"/>
  </sheetData>
  <sheetProtection algorithmName="SHA-512" hashValue="rpJZU3lkfg0iT9RIrpn/lX+gjbIMsN3kDKe0ku3H7qKTsT4BmsmgR00NfVqFrnNuluAKyRdBp1bA1Z6s2y893w==" saltValue="cZy4WsIfuT91zcFvjbrfgA==" spinCount="100000" sheet="1" objects="1" scenarios="1"/>
  <mergeCells count="2">
    <mergeCell ref="B11:C12"/>
    <mergeCell ref="B8:C8"/>
  </mergeCells>
  <pageMargins left="0.70866141732283472" right="0.70866141732283472" top="0.74803149606299213" bottom="0.74803149606299213" header="0.31496062992125984" footer="0.31496062992125984"/>
  <pageSetup paperSize="8" scale="78" orientation="portrait" r:id="rId1"/>
  <colBreaks count="1" manualBreakCount="1">
    <brk id="4" max="1048575" man="1"/>
  </col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A63F5-F265-4D55-928C-3A9202C9C82B}">
  <sheetPr codeName="Sheet25">
    <tabColor theme="5" tint="0.79998168889431442"/>
  </sheetPr>
  <dimension ref="A1:V134"/>
  <sheetViews>
    <sheetView showGridLines="0" topLeftCell="A17" zoomScaleNormal="100" zoomScaleSheetLayoutView="100" workbookViewId="0">
      <selection activeCell="F17" activeCellId="1" sqref="F14 F17"/>
    </sheetView>
  </sheetViews>
  <sheetFormatPr defaultColWidth="0" defaultRowHeight="12.75" customHeight="1" zeroHeight="1"/>
  <cols>
    <col min="1" max="1" width="3.42578125" customWidth="1"/>
    <col min="2" max="2" width="27.140625" customWidth="1"/>
    <col min="3" max="3" width="36" bestFit="1" customWidth="1"/>
    <col min="4" max="4" width="19.42578125" bestFit="1" customWidth="1"/>
    <col min="5" max="11" width="13.28515625" customWidth="1"/>
    <col min="12" max="12" width="15.28515625" customWidth="1"/>
    <col min="13" max="16" width="13.28515625" customWidth="1"/>
    <col min="17" max="17" width="9" customWidth="1"/>
    <col min="18" max="21" width="9" hidden="1" customWidth="1"/>
    <col min="22" max="22" width="21.140625" hidden="1" customWidth="1"/>
    <col min="23" max="16384" width="9" hidden="1"/>
  </cols>
  <sheetData>
    <row r="1" spans="1:15" ht="13.35" customHeight="1">
      <c r="A1" s="1"/>
      <c r="B1" s="1"/>
      <c r="C1" s="1"/>
      <c r="D1" s="1"/>
      <c r="E1" s="1"/>
      <c r="F1" s="1"/>
      <c r="G1" s="1"/>
      <c r="H1" s="1"/>
      <c r="I1" s="1"/>
      <c r="J1" s="1"/>
      <c r="K1" s="1"/>
      <c r="L1" s="1"/>
      <c r="M1" s="1"/>
      <c r="N1" s="1"/>
    </row>
    <row r="2" spans="1:15">
      <c r="A2" s="1"/>
      <c r="B2" s="1"/>
      <c r="C2" s="1"/>
      <c r="D2" s="1"/>
      <c r="E2" s="1"/>
      <c r="F2" s="1"/>
      <c r="G2" s="1"/>
      <c r="H2" s="1"/>
      <c r="I2" s="1"/>
      <c r="J2" s="1"/>
      <c r="K2" s="1"/>
      <c r="L2" s="1"/>
      <c r="M2" s="1"/>
      <c r="N2" s="70" t="s">
        <v>0</v>
      </c>
    </row>
    <row r="3" spans="1:15">
      <c r="A3" s="1"/>
      <c r="B3" s="1"/>
      <c r="C3" s="1"/>
      <c r="D3" s="189"/>
      <c r="E3" s="189"/>
      <c r="F3" s="1"/>
      <c r="G3" s="1"/>
      <c r="H3" s="1"/>
      <c r="I3" s="1"/>
      <c r="J3" s="1"/>
      <c r="K3" s="1"/>
      <c r="L3" s="1"/>
      <c r="M3" s="1"/>
      <c r="N3" s="1"/>
    </row>
    <row r="4" spans="1:15" ht="30.75" customHeight="1">
      <c r="A4" s="1"/>
      <c r="B4" s="1"/>
      <c r="C4" s="1"/>
      <c r="D4" s="189"/>
      <c r="E4" s="1"/>
      <c r="F4" s="1"/>
      <c r="G4" s="1"/>
      <c r="H4" s="1"/>
      <c r="I4" s="1"/>
      <c r="J4" s="1"/>
      <c r="K4" s="1"/>
      <c r="L4" s="1"/>
      <c r="M4" s="1"/>
      <c r="N4" s="1"/>
    </row>
    <row r="5" spans="1:15" ht="20.25">
      <c r="A5" s="1"/>
      <c r="B5" s="12" t="s">
        <v>680</v>
      </c>
      <c r="C5" s="12"/>
      <c r="D5" s="4"/>
      <c r="E5" s="8"/>
      <c r="F5" s="8"/>
      <c r="G5" s="8"/>
      <c r="H5" s="8"/>
      <c r="I5" s="8"/>
      <c r="J5" s="8"/>
      <c r="K5" s="8"/>
      <c r="L5" s="8"/>
      <c r="M5" s="8"/>
      <c r="N5" s="8"/>
    </row>
    <row r="6" spans="1:15">
      <c r="A6" s="1"/>
      <c r="B6" s="1"/>
      <c r="C6" s="8"/>
      <c r="D6" s="8"/>
      <c r="E6" s="8"/>
      <c r="F6" s="8"/>
      <c r="G6" s="8"/>
      <c r="H6" s="8"/>
      <c r="I6" s="8"/>
      <c r="J6" s="8"/>
      <c r="K6" s="8"/>
      <c r="L6" s="8"/>
      <c r="M6" s="8"/>
      <c r="N6" s="8"/>
    </row>
    <row r="7" spans="1:15" ht="14.1" customHeight="1">
      <c r="A7" s="1"/>
      <c r="B7" s="97" t="s">
        <v>681</v>
      </c>
      <c r="C7" s="97"/>
      <c r="D7" s="12"/>
      <c r="E7" s="8"/>
      <c r="F7" s="8"/>
      <c r="G7" s="8"/>
      <c r="H7" s="8"/>
      <c r="I7" s="8"/>
      <c r="J7" s="8"/>
      <c r="K7" s="8"/>
      <c r="L7" s="8"/>
      <c r="M7" s="8"/>
      <c r="N7" s="8"/>
    </row>
    <row r="8" spans="1:15" ht="14.1" customHeight="1">
      <c r="A8" s="1"/>
      <c r="B8" s="1"/>
      <c r="C8" s="97"/>
      <c r="D8" s="12"/>
      <c r="E8" s="8"/>
      <c r="F8" s="8"/>
      <c r="G8" s="8"/>
      <c r="H8" s="8"/>
      <c r="I8" s="8"/>
      <c r="J8" s="8"/>
      <c r="K8" s="8"/>
      <c r="L8" s="8"/>
      <c r="M8" s="8"/>
      <c r="N8" s="8"/>
    </row>
    <row r="9" spans="1:15" ht="26.25" customHeight="1">
      <c r="A9" s="1"/>
      <c r="B9" s="1606" t="s">
        <v>682</v>
      </c>
      <c r="C9" s="1606"/>
      <c r="D9" s="1606"/>
      <c r="E9" s="1606"/>
      <c r="F9" s="1606"/>
      <c r="G9" s="1606"/>
      <c r="H9" s="1606"/>
      <c r="I9" s="1606"/>
      <c r="J9" s="1606"/>
      <c r="K9" s="1606"/>
      <c r="L9" s="1606"/>
      <c r="M9" s="1606"/>
      <c r="N9" s="1606"/>
    </row>
    <row r="10" spans="1:15">
      <c r="A10" s="1"/>
      <c r="B10" s="1"/>
      <c r="C10" s="66"/>
      <c r="D10" s="66"/>
      <c r="E10" s="66"/>
      <c r="F10" s="66"/>
      <c r="G10" s="66"/>
      <c r="H10" s="66"/>
      <c r="I10" s="66"/>
      <c r="J10" s="66"/>
      <c r="K10" s="66"/>
      <c r="L10" s="66"/>
      <c r="M10" s="66"/>
      <c r="N10" s="66"/>
    </row>
    <row r="11" spans="1:15" ht="16.5" customHeight="1">
      <c r="A11" s="1"/>
      <c r="B11" s="225" t="s">
        <v>683</v>
      </c>
      <c r="C11" s="237"/>
      <c r="D11" s="237"/>
      <c r="E11" s="93"/>
      <c r="F11" s="8"/>
      <c r="G11" s="8"/>
      <c r="H11" s="8"/>
      <c r="I11" s="8"/>
    </row>
    <row r="12" spans="1:15" ht="17.25" customHeight="1">
      <c r="A12" s="1"/>
      <c r="B12" s="44"/>
      <c r="C12" s="8"/>
      <c r="D12" s="8"/>
      <c r="E12" s="368"/>
      <c r="F12" s="368"/>
      <c r="G12" s="368"/>
      <c r="H12" s="368"/>
      <c r="I12" s="368"/>
    </row>
    <row r="13" spans="1:15" ht="13.5" thickBot="1">
      <c r="A13" s="1"/>
      <c r="B13" s="446" t="s">
        <v>684</v>
      </c>
      <c r="C13" s="365"/>
      <c r="D13" s="17"/>
      <c r="E13" s="25" t="s">
        <v>94</v>
      </c>
      <c r="F13" s="25" t="s">
        <v>95</v>
      </c>
      <c r="G13" s="25" t="s">
        <v>96</v>
      </c>
      <c r="H13" s="25" t="s">
        <v>97</v>
      </c>
      <c r="I13" s="25" t="s">
        <v>98</v>
      </c>
      <c r="J13" s="1"/>
      <c r="K13" s="1"/>
      <c r="L13" s="1"/>
      <c r="M13" s="1"/>
      <c r="N13" s="1"/>
      <c r="O13" s="1"/>
    </row>
    <row r="14" spans="1:15" s="36" customFormat="1" ht="17.25" customHeight="1" thickTop="1">
      <c r="A14" s="45"/>
      <c r="B14" s="1757" t="s">
        <v>685</v>
      </c>
      <c r="C14" s="367" t="s">
        <v>686</v>
      </c>
      <c r="D14" s="82"/>
      <c r="E14" s="504" t="s">
        <v>687</v>
      </c>
      <c r="F14" s="245">
        <v>66981</v>
      </c>
      <c r="G14" s="245">
        <v>61183</v>
      </c>
      <c r="H14" s="451">
        <v>83632</v>
      </c>
      <c r="I14" s="452">
        <v>89916</v>
      </c>
      <c r="J14" s="332"/>
      <c r="K14" s="332"/>
      <c r="L14" s="332"/>
      <c r="M14" s="332"/>
      <c r="N14" s="332"/>
      <c r="O14" s="332"/>
    </row>
    <row r="15" spans="1:15" s="36" customFormat="1" ht="17.25" customHeight="1">
      <c r="A15" s="45"/>
      <c r="B15" s="1755"/>
      <c r="C15" s="367" t="s">
        <v>688</v>
      </c>
      <c r="D15" s="196"/>
      <c r="E15" s="504" t="s">
        <v>687</v>
      </c>
      <c r="F15" s="245">
        <v>86637</v>
      </c>
      <c r="G15" s="245">
        <v>58034</v>
      </c>
      <c r="H15" s="451">
        <v>77233</v>
      </c>
      <c r="I15" s="452">
        <v>72861</v>
      </c>
      <c r="J15" s="13"/>
      <c r="K15" s="399"/>
      <c r="L15" s="13"/>
      <c r="M15" s="13"/>
      <c r="N15" s="13"/>
      <c r="O15" s="13"/>
    </row>
    <row r="16" spans="1:15" s="36" customFormat="1" ht="17.25" customHeight="1">
      <c r="A16" s="45"/>
      <c r="B16" s="1755"/>
      <c r="C16" s="367" t="s">
        <v>689</v>
      </c>
      <c r="D16" s="196"/>
      <c r="E16" s="504" t="s">
        <v>687</v>
      </c>
      <c r="F16" s="245">
        <v>76260</v>
      </c>
      <c r="G16" s="245">
        <v>44259</v>
      </c>
      <c r="H16" s="451">
        <v>55522</v>
      </c>
      <c r="I16" s="452">
        <v>54644</v>
      </c>
      <c r="J16" s="45"/>
      <c r="K16" s="45"/>
      <c r="L16" s="45"/>
      <c r="M16" s="45"/>
      <c r="N16" s="45"/>
      <c r="O16" s="45"/>
    </row>
    <row r="17" spans="1:16" s="36" customFormat="1" ht="17.25" customHeight="1">
      <c r="A17" s="45"/>
      <c r="B17" s="1755"/>
      <c r="C17" s="367" t="s">
        <v>690</v>
      </c>
      <c r="D17" s="196"/>
      <c r="E17" s="504" t="s">
        <v>687</v>
      </c>
      <c r="F17" s="245">
        <v>106910</v>
      </c>
      <c r="G17" s="245">
        <v>118496</v>
      </c>
      <c r="H17" s="451">
        <v>107939</v>
      </c>
      <c r="I17" s="452">
        <v>129920</v>
      </c>
      <c r="J17" s="50"/>
      <c r="K17" s="50"/>
      <c r="L17" s="50"/>
      <c r="M17" s="50"/>
      <c r="N17" s="50"/>
      <c r="O17" s="50"/>
    </row>
    <row r="18" spans="1:16" s="36" customFormat="1" ht="17.25" customHeight="1">
      <c r="A18" s="45"/>
      <c r="B18" s="1755"/>
      <c r="C18" s="719" t="s">
        <v>691</v>
      </c>
      <c r="D18" s="424"/>
      <c r="E18" s="504" t="s">
        <v>687</v>
      </c>
      <c r="F18" s="720">
        <v>173891</v>
      </c>
      <c r="G18" s="720">
        <v>179679</v>
      </c>
      <c r="H18" s="721">
        <v>191571</v>
      </c>
      <c r="I18" s="697">
        <v>219836</v>
      </c>
      <c r="J18" s="50" t="s">
        <v>692</v>
      </c>
      <c r="K18" s="50"/>
      <c r="L18" s="50"/>
      <c r="M18" s="50"/>
      <c r="N18" s="50"/>
      <c r="O18" s="50"/>
    </row>
    <row r="19" spans="1:16" s="36" customFormat="1" ht="17.25" customHeight="1" thickBot="1">
      <c r="A19" s="45"/>
      <c r="B19" s="718"/>
      <c r="C19" s="582" t="s">
        <v>693</v>
      </c>
      <c r="D19" s="30"/>
      <c r="E19" s="645"/>
      <c r="F19" s="583"/>
      <c r="G19" s="583"/>
      <c r="H19" s="583"/>
      <c r="I19" s="583"/>
      <c r="J19" s="50"/>
      <c r="K19" s="50"/>
      <c r="L19" s="50"/>
      <c r="M19" s="50"/>
      <c r="N19" s="50"/>
      <c r="O19" s="50"/>
    </row>
    <row r="20" spans="1:16" s="36" customFormat="1" ht="17.25" customHeight="1">
      <c r="A20" s="1753"/>
      <c r="B20" s="1760" t="s">
        <v>694</v>
      </c>
      <c r="C20" s="1754" t="s">
        <v>695</v>
      </c>
      <c r="D20" s="1754"/>
      <c r="E20" s="504" t="s">
        <v>687</v>
      </c>
      <c r="F20" s="453">
        <v>45238</v>
      </c>
      <c r="G20" s="1758" t="s">
        <v>536</v>
      </c>
      <c r="H20" s="1758"/>
      <c r="I20" s="1758"/>
      <c r="J20" s="45"/>
      <c r="K20" s="45"/>
      <c r="L20" s="45"/>
      <c r="M20" s="45"/>
      <c r="N20" s="45"/>
      <c r="O20" s="45"/>
    </row>
    <row r="21" spans="1:16" s="36" customFormat="1" ht="17.25" customHeight="1">
      <c r="A21" s="1753"/>
      <c r="B21" s="1755"/>
      <c r="C21" s="363" t="s">
        <v>696</v>
      </c>
      <c r="D21" s="309"/>
      <c r="E21" s="644" t="s">
        <v>687</v>
      </c>
      <c r="F21" s="454">
        <v>43599</v>
      </c>
      <c r="G21" s="1761"/>
      <c r="H21" s="1761"/>
      <c r="I21" s="1761"/>
      <c r="J21" s="45"/>
      <c r="K21" s="45"/>
      <c r="L21" s="45"/>
      <c r="M21" s="45"/>
      <c r="N21" s="45"/>
      <c r="O21" s="45"/>
    </row>
    <row r="22" spans="1:16" s="36" customFormat="1" ht="17.25" customHeight="1" thickBot="1">
      <c r="A22" s="1753"/>
      <c r="B22" s="1756"/>
      <c r="C22" s="364" t="s">
        <v>697</v>
      </c>
      <c r="D22" s="248"/>
      <c r="E22" s="645" t="s">
        <v>687</v>
      </c>
      <c r="F22" s="246">
        <v>581</v>
      </c>
      <c r="G22" s="1759"/>
      <c r="H22" s="1759"/>
      <c r="I22" s="1759"/>
      <c r="J22" s="45"/>
      <c r="K22" s="45"/>
      <c r="L22" s="45"/>
      <c r="M22" s="45"/>
      <c r="N22" s="45"/>
      <c r="O22" s="45"/>
    </row>
    <row r="23" spans="1:16" s="36" customFormat="1" ht="17.25" customHeight="1">
      <c r="A23" s="1753"/>
      <c r="B23" s="1755" t="s">
        <v>698</v>
      </c>
      <c r="C23" s="334" t="s">
        <v>699</v>
      </c>
      <c r="D23" s="263"/>
      <c r="E23" s="646" t="s">
        <v>687</v>
      </c>
      <c r="F23" s="359">
        <v>80275</v>
      </c>
      <c r="G23" s="1758" t="s">
        <v>536</v>
      </c>
      <c r="H23" s="1758"/>
      <c r="I23" s="1758"/>
      <c r="J23" s="45"/>
      <c r="K23" s="45"/>
      <c r="L23" s="45"/>
      <c r="M23" s="45"/>
      <c r="N23" s="45"/>
      <c r="O23" s="45"/>
    </row>
    <row r="24" spans="1:16" s="36" customFormat="1" ht="17.25" customHeight="1" thickBot="1">
      <c r="A24" s="1753"/>
      <c r="B24" s="1756"/>
      <c r="C24" s="179" t="s">
        <v>700</v>
      </c>
      <c r="D24" s="248"/>
      <c r="E24" s="645" t="s">
        <v>687</v>
      </c>
      <c r="F24" s="246">
        <v>133669</v>
      </c>
      <c r="G24" s="1759"/>
      <c r="H24" s="1759"/>
      <c r="I24" s="1759"/>
      <c r="J24" s="50" t="s">
        <v>701</v>
      </c>
      <c r="K24" s="45"/>
      <c r="L24" s="45"/>
      <c r="M24" s="45"/>
      <c r="N24" s="45"/>
      <c r="O24" s="45"/>
    </row>
    <row r="25" spans="1:16" ht="17.25" customHeight="1">
      <c r="A25" s="1"/>
      <c r="B25" s="473" t="s">
        <v>290</v>
      </c>
      <c r="C25" s="357"/>
      <c r="D25" s="352"/>
      <c r="E25" s="352"/>
      <c r="F25" s="352"/>
      <c r="G25" s="352"/>
      <c r="H25" s="352"/>
      <c r="I25" s="352"/>
      <c r="J25" s="352"/>
      <c r="K25" s="138"/>
      <c r="L25" s="8"/>
      <c r="M25" s="8"/>
      <c r="N25" s="8"/>
    </row>
    <row r="26" spans="1:16" ht="6.75" customHeight="1">
      <c r="A26" s="1"/>
      <c r="B26" s="354"/>
      <c r="C26" s="352"/>
      <c r="D26" s="352"/>
      <c r="E26" s="352"/>
      <c r="F26" s="352"/>
      <c r="G26" s="352"/>
      <c r="H26" s="352"/>
      <c r="I26" s="352"/>
      <c r="J26" s="352"/>
      <c r="K26" s="138"/>
      <c r="L26" s="8"/>
      <c r="M26" s="8"/>
      <c r="N26" s="8"/>
    </row>
    <row r="27" spans="1:16" ht="13.5" customHeight="1">
      <c r="A27" s="1"/>
      <c r="B27" s="1763" t="s">
        <v>702</v>
      </c>
      <c r="C27" s="1763"/>
      <c r="D27" s="1763"/>
      <c r="E27" s="1763"/>
      <c r="F27" s="1763"/>
      <c r="G27" s="1763"/>
      <c r="H27" s="1763"/>
      <c r="I27" s="1763"/>
      <c r="J27" s="1763"/>
      <c r="K27" s="1763"/>
      <c r="L27" s="1763"/>
      <c r="M27" s="1763"/>
      <c r="N27" s="1763"/>
      <c r="P27" s="333"/>
    </row>
    <row r="28" spans="1:16">
      <c r="A28" s="1"/>
      <c r="B28" s="197"/>
      <c r="C28" s="197"/>
      <c r="D28" s="197"/>
      <c r="E28" s="1766"/>
      <c r="F28" s="1766"/>
      <c r="G28" s="197"/>
      <c r="H28" s="197"/>
      <c r="I28" s="197"/>
      <c r="J28" s="197"/>
      <c r="K28" s="8"/>
      <c r="L28" s="139"/>
      <c r="M28" s="123"/>
      <c r="N28" s="123"/>
    </row>
    <row r="29" spans="1:16">
      <c r="A29" s="1"/>
      <c r="B29" s="1"/>
      <c r="C29" s="140"/>
      <c r="D29" s="141"/>
      <c r="E29" s="141"/>
      <c r="F29" s="141"/>
      <c r="G29" s="141"/>
      <c r="H29" s="141"/>
      <c r="I29" s="8"/>
      <c r="J29" s="8"/>
      <c r="K29" s="348"/>
      <c r="L29" s="8"/>
      <c r="M29" s="8"/>
      <c r="N29" s="8"/>
    </row>
    <row r="30" spans="1:16" ht="15.75" customHeight="1">
      <c r="A30" s="1"/>
      <c r="B30" s="249" t="s">
        <v>703</v>
      </c>
      <c r="C30" s="249"/>
      <c r="D30" s="249"/>
      <c r="E30" s="1766"/>
      <c r="F30" s="1766"/>
      <c r="G30" s="249"/>
      <c r="H30" s="249"/>
      <c r="I30" s="249"/>
      <c r="K30" s="8"/>
      <c r="L30" s="8"/>
      <c r="M30" s="8"/>
      <c r="N30" s="138"/>
    </row>
    <row r="31" spans="1:16" ht="3" customHeight="1">
      <c r="A31" s="1"/>
      <c r="B31" s="44"/>
      <c r="C31" s="106"/>
      <c r="D31" s="371"/>
      <c r="E31" s="370"/>
      <c r="F31" s="370"/>
      <c r="G31" s="371"/>
      <c r="H31" s="371"/>
      <c r="I31" s="371"/>
      <c r="J31" s="8"/>
      <c r="K31" s="8"/>
      <c r="L31" s="8"/>
      <c r="M31" s="8"/>
      <c r="N31" s="8"/>
    </row>
    <row r="32" spans="1:16" ht="18.75" customHeight="1">
      <c r="A32" s="1"/>
      <c r="B32" s="463" t="s">
        <v>704</v>
      </c>
      <c r="C32" s="106"/>
      <c r="E32" s="370"/>
      <c r="F32" s="370"/>
      <c r="G32" s="371"/>
      <c r="H32" s="371"/>
      <c r="I32" s="371"/>
      <c r="J32" s="8"/>
      <c r="K32" s="8"/>
      <c r="L32" s="8"/>
      <c r="M32" s="8"/>
      <c r="N32" s="8"/>
    </row>
    <row r="33" spans="1:14" ht="33.75" thickBot="1">
      <c r="A33" s="1"/>
      <c r="B33" s="446" t="s">
        <v>684</v>
      </c>
      <c r="C33" s="24"/>
      <c r="D33" s="17" t="s">
        <v>705</v>
      </c>
      <c r="E33" s="25" t="s">
        <v>706</v>
      </c>
      <c r="F33" s="25" t="s">
        <v>167</v>
      </c>
      <c r="G33" s="25" t="s">
        <v>168</v>
      </c>
      <c r="H33" s="25" t="s">
        <v>169</v>
      </c>
      <c r="I33" s="462" t="s">
        <v>707</v>
      </c>
      <c r="J33" s="25" t="s">
        <v>171</v>
      </c>
      <c r="K33" s="462" t="s">
        <v>708</v>
      </c>
      <c r="L33" s="462" t="s">
        <v>709</v>
      </c>
      <c r="M33" s="462" t="s">
        <v>710</v>
      </c>
      <c r="N33" s="462" t="s">
        <v>711</v>
      </c>
    </row>
    <row r="34" spans="1:14" ht="17.25" customHeight="1" thickTop="1">
      <c r="A34" s="1"/>
      <c r="B34" s="1738" t="s">
        <v>685</v>
      </c>
      <c r="C34" s="1764" t="s">
        <v>686</v>
      </c>
      <c r="D34" s="193" t="s">
        <v>712</v>
      </c>
      <c r="E34" s="474" t="s">
        <v>687</v>
      </c>
      <c r="F34" s="458" t="s">
        <v>687</v>
      </c>
      <c r="G34" s="458" t="s">
        <v>687</v>
      </c>
      <c r="H34" s="458" t="s">
        <v>687</v>
      </c>
      <c r="I34" s="458" t="s">
        <v>687</v>
      </c>
      <c r="J34" s="458" t="s">
        <v>687</v>
      </c>
      <c r="K34" s="458" t="s">
        <v>687</v>
      </c>
      <c r="L34" s="458" t="s">
        <v>687</v>
      </c>
      <c r="M34" s="458" t="s">
        <v>687</v>
      </c>
      <c r="N34" s="458" t="s">
        <v>687</v>
      </c>
    </row>
    <row r="35" spans="1:14" ht="17.25" customHeight="1">
      <c r="A35" s="1"/>
      <c r="B35" s="1739"/>
      <c r="C35" s="1728"/>
      <c r="D35" s="196" t="s">
        <v>713</v>
      </c>
      <c r="E35" s="475" t="s">
        <v>687</v>
      </c>
      <c r="F35" s="459" t="s">
        <v>687</v>
      </c>
      <c r="G35" s="459" t="s">
        <v>687</v>
      </c>
      <c r="H35" s="459" t="s">
        <v>687</v>
      </c>
      <c r="I35" s="459" t="s">
        <v>687</v>
      </c>
      <c r="J35" s="459" t="s">
        <v>687</v>
      </c>
      <c r="K35" s="459" t="s">
        <v>687</v>
      </c>
      <c r="L35" s="459" t="s">
        <v>687</v>
      </c>
      <c r="M35" s="459" t="s">
        <v>687</v>
      </c>
      <c r="N35" s="459" t="s">
        <v>687</v>
      </c>
    </row>
    <row r="36" spans="1:14" ht="17.25" customHeight="1">
      <c r="A36" s="1"/>
      <c r="B36" s="1739"/>
      <c r="C36" s="1728"/>
      <c r="D36" s="196" t="s">
        <v>714</v>
      </c>
      <c r="E36" s="475" t="s">
        <v>687</v>
      </c>
      <c r="F36" s="459" t="s">
        <v>687</v>
      </c>
      <c r="G36" s="459" t="s">
        <v>687</v>
      </c>
      <c r="H36" s="459" t="s">
        <v>687</v>
      </c>
      <c r="I36" s="459" t="s">
        <v>687</v>
      </c>
      <c r="J36" s="459" t="s">
        <v>687</v>
      </c>
      <c r="K36" s="459" t="s">
        <v>687</v>
      </c>
      <c r="L36" s="459" t="s">
        <v>687</v>
      </c>
      <c r="M36" s="459" t="s">
        <v>687</v>
      </c>
      <c r="N36" s="459" t="s">
        <v>687</v>
      </c>
    </row>
    <row r="37" spans="1:14" ht="17.25" customHeight="1">
      <c r="A37" s="1"/>
      <c r="B37" s="1739"/>
      <c r="C37" s="1728"/>
      <c r="D37" s="196" t="s">
        <v>715</v>
      </c>
      <c r="E37" s="475" t="s">
        <v>687</v>
      </c>
      <c r="F37" s="459" t="s">
        <v>687</v>
      </c>
      <c r="G37" s="459" t="s">
        <v>687</v>
      </c>
      <c r="H37" s="459" t="s">
        <v>687</v>
      </c>
      <c r="I37" s="459" t="s">
        <v>687</v>
      </c>
      <c r="J37" s="459" t="s">
        <v>687</v>
      </c>
      <c r="K37" s="459" t="s">
        <v>687</v>
      </c>
      <c r="L37" s="459" t="s">
        <v>687</v>
      </c>
      <c r="M37" s="459" t="s">
        <v>687</v>
      </c>
      <c r="N37" s="459" t="s">
        <v>687</v>
      </c>
    </row>
    <row r="38" spans="1:14" ht="17.25" customHeight="1">
      <c r="A38" s="1"/>
      <c r="B38" s="1739"/>
      <c r="C38" s="1728"/>
      <c r="D38" s="247" t="s">
        <v>198</v>
      </c>
      <c r="E38" s="455" t="s">
        <v>687</v>
      </c>
      <c r="F38" s="455" t="s">
        <v>687</v>
      </c>
      <c r="G38" s="455" t="s">
        <v>687</v>
      </c>
      <c r="H38" s="455" t="s">
        <v>687</v>
      </c>
      <c r="I38" s="455" t="s">
        <v>687</v>
      </c>
      <c r="J38" s="455" t="s">
        <v>687</v>
      </c>
      <c r="K38" s="455" t="s">
        <v>687</v>
      </c>
      <c r="L38" s="455" t="s">
        <v>687</v>
      </c>
      <c r="M38" s="455" t="s">
        <v>687</v>
      </c>
      <c r="N38" s="455" t="s">
        <v>687</v>
      </c>
    </row>
    <row r="39" spans="1:14" ht="17.25" customHeight="1">
      <c r="A39" s="1"/>
      <c r="B39" s="1739"/>
      <c r="C39" s="1765" t="s">
        <v>688</v>
      </c>
      <c r="D39" s="196" t="s">
        <v>712</v>
      </c>
      <c r="E39" s="475" t="s">
        <v>687</v>
      </c>
      <c r="F39" s="459" t="s">
        <v>687</v>
      </c>
      <c r="G39" s="459" t="s">
        <v>687</v>
      </c>
      <c r="H39" s="459" t="s">
        <v>687</v>
      </c>
      <c r="I39" s="459" t="s">
        <v>687</v>
      </c>
      <c r="J39" s="459" t="s">
        <v>687</v>
      </c>
      <c r="K39" s="459" t="s">
        <v>687</v>
      </c>
      <c r="L39" s="459" t="s">
        <v>687</v>
      </c>
      <c r="M39" s="459" t="s">
        <v>687</v>
      </c>
      <c r="N39" s="459" t="s">
        <v>687</v>
      </c>
    </row>
    <row r="40" spans="1:14" ht="17.25" customHeight="1">
      <c r="A40" s="1"/>
      <c r="B40" s="1739"/>
      <c r="C40" s="1728"/>
      <c r="D40" s="196" t="s">
        <v>713</v>
      </c>
      <c r="E40" s="475" t="s">
        <v>687</v>
      </c>
      <c r="F40" s="459" t="s">
        <v>687</v>
      </c>
      <c r="G40" s="459" t="s">
        <v>687</v>
      </c>
      <c r="H40" s="459" t="s">
        <v>687</v>
      </c>
      <c r="I40" s="459" t="s">
        <v>687</v>
      </c>
      <c r="J40" s="459" t="s">
        <v>687</v>
      </c>
      <c r="K40" s="459" t="s">
        <v>687</v>
      </c>
      <c r="L40" s="459" t="s">
        <v>687</v>
      </c>
      <c r="M40" s="459" t="s">
        <v>687</v>
      </c>
      <c r="N40" s="459" t="s">
        <v>687</v>
      </c>
    </row>
    <row r="41" spans="1:14" ht="17.25" customHeight="1">
      <c r="A41" s="1"/>
      <c r="B41" s="1739"/>
      <c r="C41" s="1728"/>
      <c r="D41" s="196" t="s">
        <v>714</v>
      </c>
      <c r="E41" s="475" t="s">
        <v>687</v>
      </c>
      <c r="F41" s="459" t="s">
        <v>687</v>
      </c>
      <c r="G41" s="459" t="s">
        <v>687</v>
      </c>
      <c r="H41" s="459" t="s">
        <v>687</v>
      </c>
      <c r="I41" s="459" t="s">
        <v>687</v>
      </c>
      <c r="J41" s="459" t="s">
        <v>687</v>
      </c>
      <c r="K41" s="459" t="s">
        <v>687</v>
      </c>
      <c r="L41" s="459" t="s">
        <v>687</v>
      </c>
      <c r="M41" s="459" t="s">
        <v>687</v>
      </c>
      <c r="N41" s="459" t="s">
        <v>687</v>
      </c>
    </row>
    <row r="42" spans="1:14" ht="17.25" customHeight="1">
      <c r="A42" s="1"/>
      <c r="B42" s="1739"/>
      <c r="C42" s="1728"/>
      <c r="D42" s="196" t="s">
        <v>715</v>
      </c>
      <c r="E42" s="475" t="s">
        <v>687</v>
      </c>
      <c r="F42" s="459" t="s">
        <v>687</v>
      </c>
      <c r="G42" s="459" t="s">
        <v>687</v>
      </c>
      <c r="H42" s="459" t="s">
        <v>687</v>
      </c>
      <c r="I42" s="459" t="s">
        <v>687</v>
      </c>
      <c r="J42" s="459" t="s">
        <v>687</v>
      </c>
      <c r="K42" s="459" t="s">
        <v>687</v>
      </c>
      <c r="L42" s="459" t="s">
        <v>687</v>
      </c>
      <c r="M42" s="459" t="s">
        <v>687</v>
      </c>
      <c r="N42" s="459" t="s">
        <v>687</v>
      </c>
    </row>
    <row r="43" spans="1:14" ht="17.25" customHeight="1">
      <c r="A43" s="1"/>
      <c r="B43" s="1739"/>
      <c r="C43" s="1728"/>
      <c r="D43" s="196" t="s">
        <v>716</v>
      </c>
      <c r="E43" s="475" t="s">
        <v>687</v>
      </c>
      <c r="F43" s="459" t="s">
        <v>687</v>
      </c>
      <c r="G43" s="459" t="s">
        <v>687</v>
      </c>
      <c r="H43" s="459" t="s">
        <v>687</v>
      </c>
      <c r="I43" s="459" t="s">
        <v>687</v>
      </c>
      <c r="J43" s="459" t="s">
        <v>687</v>
      </c>
      <c r="K43" s="459" t="s">
        <v>687</v>
      </c>
      <c r="L43" s="459" t="s">
        <v>687</v>
      </c>
      <c r="M43" s="459" t="s">
        <v>687</v>
      </c>
      <c r="N43" s="459" t="s">
        <v>687</v>
      </c>
    </row>
    <row r="44" spans="1:14" ht="17.25" customHeight="1">
      <c r="A44" s="1"/>
      <c r="B44" s="1739"/>
      <c r="C44" s="1728"/>
      <c r="D44" s="247" t="s">
        <v>198</v>
      </c>
      <c r="E44" s="455" t="s">
        <v>687</v>
      </c>
      <c r="F44" s="455" t="s">
        <v>687</v>
      </c>
      <c r="G44" s="455" t="s">
        <v>687</v>
      </c>
      <c r="H44" s="455" t="s">
        <v>687</v>
      </c>
      <c r="I44" s="455" t="s">
        <v>687</v>
      </c>
      <c r="J44" s="455" t="s">
        <v>687</v>
      </c>
      <c r="K44" s="455" t="s">
        <v>687</v>
      </c>
      <c r="L44" s="455" t="s">
        <v>687</v>
      </c>
      <c r="M44" s="455" t="s">
        <v>687</v>
      </c>
      <c r="N44" s="455" t="s">
        <v>687</v>
      </c>
    </row>
    <row r="45" spans="1:14" ht="17.25" customHeight="1">
      <c r="A45" s="1"/>
      <c r="B45" s="1740"/>
      <c r="C45" s="1736" t="s">
        <v>689</v>
      </c>
      <c r="D45" s="196" t="s">
        <v>717</v>
      </c>
      <c r="E45" s="461" t="s">
        <v>687</v>
      </c>
      <c r="F45" s="392" t="s">
        <v>687</v>
      </c>
      <c r="G45" s="392" t="s">
        <v>687</v>
      </c>
      <c r="H45" s="392" t="s">
        <v>687</v>
      </c>
      <c r="I45" s="392" t="s">
        <v>687</v>
      </c>
      <c r="J45" s="392" t="s">
        <v>687</v>
      </c>
      <c r="K45" s="392" t="s">
        <v>687</v>
      </c>
      <c r="L45" s="392" t="s">
        <v>687</v>
      </c>
      <c r="M45" s="392" t="s">
        <v>687</v>
      </c>
      <c r="N45" s="392" t="s">
        <v>687</v>
      </c>
    </row>
    <row r="46" spans="1:14" ht="17.25" customHeight="1">
      <c r="A46" s="1"/>
      <c r="B46" s="1740"/>
      <c r="C46" s="1737"/>
      <c r="D46" s="196" t="s">
        <v>718</v>
      </c>
      <c r="E46" s="461" t="s">
        <v>687</v>
      </c>
      <c r="F46" s="392" t="s">
        <v>687</v>
      </c>
      <c r="G46" s="392" t="s">
        <v>687</v>
      </c>
      <c r="H46" s="392" t="s">
        <v>687</v>
      </c>
      <c r="I46" s="392" t="s">
        <v>687</v>
      </c>
      <c r="J46" s="392" t="s">
        <v>687</v>
      </c>
      <c r="K46" s="392" t="s">
        <v>687</v>
      </c>
      <c r="L46" s="392" t="s">
        <v>687</v>
      </c>
      <c r="M46" s="392" t="s">
        <v>687</v>
      </c>
      <c r="N46" s="392" t="s">
        <v>687</v>
      </c>
    </row>
    <row r="47" spans="1:14" ht="17.25" customHeight="1">
      <c r="A47" s="1"/>
      <c r="B47" s="1740"/>
      <c r="C47" s="1737"/>
      <c r="D47" s="196" t="s">
        <v>719</v>
      </c>
      <c r="E47" s="461" t="s">
        <v>687</v>
      </c>
      <c r="F47" s="392" t="s">
        <v>687</v>
      </c>
      <c r="G47" s="392" t="s">
        <v>687</v>
      </c>
      <c r="H47" s="392" t="s">
        <v>687</v>
      </c>
      <c r="I47" s="392" t="s">
        <v>687</v>
      </c>
      <c r="J47" s="392" t="s">
        <v>687</v>
      </c>
      <c r="K47" s="392" t="s">
        <v>687</v>
      </c>
      <c r="L47" s="392" t="s">
        <v>687</v>
      </c>
      <c r="M47" s="392" t="s">
        <v>687</v>
      </c>
      <c r="N47" s="392" t="s">
        <v>687</v>
      </c>
    </row>
    <row r="48" spans="1:14" ht="17.25" customHeight="1">
      <c r="A48" s="1"/>
      <c r="B48" s="1740"/>
      <c r="C48" s="1769"/>
      <c r="D48" s="247" t="s">
        <v>198</v>
      </c>
      <c r="E48" s="456" t="s">
        <v>687</v>
      </c>
      <c r="F48" s="456" t="s">
        <v>687</v>
      </c>
      <c r="G48" s="456" t="s">
        <v>687</v>
      </c>
      <c r="H48" s="456" t="s">
        <v>687</v>
      </c>
      <c r="I48" s="456" t="s">
        <v>687</v>
      </c>
      <c r="J48" s="456" t="s">
        <v>687</v>
      </c>
      <c r="K48" s="456" t="s">
        <v>687</v>
      </c>
      <c r="L48" s="456" t="s">
        <v>687</v>
      </c>
      <c r="M48" s="456" t="s">
        <v>687</v>
      </c>
      <c r="N48" s="456" t="s">
        <v>687</v>
      </c>
    </row>
    <row r="49" spans="1:18" ht="17.25" customHeight="1">
      <c r="A49" s="1"/>
      <c r="B49" s="1740"/>
      <c r="C49" s="1728" t="s">
        <v>690</v>
      </c>
      <c r="D49" s="1728"/>
      <c r="E49" s="461" t="s">
        <v>687</v>
      </c>
      <c r="F49" s="392" t="s">
        <v>687</v>
      </c>
      <c r="G49" s="392" t="s">
        <v>687</v>
      </c>
      <c r="H49" s="392" t="s">
        <v>687</v>
      </c>
      <c r="I49" s="392" t="s">
        <v>687</v>
      </c>
      <c r="J49" s="392" t="s">
        <v>687</v>
      </c>
      <c r="K49" s="392" t="s">
        <v>687</v>
      </c>
      <c r="L49" s="392" t="s">
        <v>687</v>
      </c>
      <c r="M49" s="392" t="s">
        <v>687</v>
      </c>
      <c r="N49" s="392" t="s">
        <v>687</v>
      </c>
    </row>
    <row r="50" spans="1:18" ht="17.25" customHeight="1" thickBot="1">
      <c r="A50" s="1"/>
      <c r="B50" s="1740"/>
      <c r="C50" s="1728" t="s">
        <v>720</v>
      </c>
      <c r="D50" s="1728"/>
      <c r="E50" s="461" t="s">
        <v>687</v>
      </c>
      <c r="F50" s="392" t="s">
        <v>687</v>
      </c>
      <c r="G50" s="392" t="s">
        <v>687</v>
      </c>
      <c r="H50" s="392" t="s">
        <v>687</v>
      </c>
      <c r="I50" s="392" t="s">
        <v>687</v>
      </c>
      <c r="J50" s="392" t="s">
        <v>687</v>
      </c>
      <c r="K50" s="392" t="s">
        <v>687</v>
      </c>
      <c r="L50" s="392" t="s">
        <v>687</v>
      </c>
      <c r="M50" s="392" t="s">
        <v>687</v>
      </c>
      <c r="N50" s="392" t="s">
        <v>687</v>
      </c>
    </row>
    <row r="51" spans="1:18" ht="17.25" customHeight="1">
      <c r="A51" s="1"/>
      <c r="B51" s="1760" t="s">
        <v>694</v>
      </c>
      <c r="C51" s="362" t="s">
        <v>721</v>
      </c>
      <c r="D51" s="251"/>
      <c r="E51" s="477" t="s">
        <v>687</v>
      </c>
      <c r="F51" s="457" t="s">
        <v>687</v>
      </c>
      <c r="G51" s="457" t="s">
        <v>687</v>
      </c>
      <c r="H51" s="457" t="s">
        <v>687</v>
      </c>
      <c r="I51" s="457" t="s">
        <v>687</v>
      </c>
      <c r="J51" s="457" t="s">
        <v>687</v>
      </c>
      <c r="K51" s="457" t="s">
        <v>687</v>
      </c>
      <c r="L51" s="457" t="s">
        <v>687</v>
      </c>
      <c r="M51" s="457" t="s">
        <v>687</v>
      </c>
      <c r="N51" s="457" t="s">
        <v>687</v>
      </c>
    </row>
    <row r="52" spans="1:18" ht="17.25" customHeight="1">
      <c r="A52" s="1"/>
      <c r="B52" s="1755"/>
      <c r="C52" s="181" t="s">
        <v>696</v>
      </c>
      <c r="D52" s="310"/>
      <c r="E52" s="460" t="s">
        <v>687</v>
      </c>
      <c r="F52" s="391" t="s">
        <v>687</v>
      </c>
      <c r="G52" s="391" t="s">
        <v>687</v>
      </c>
      <c r="H52" s="391" t="s">
        <v>687</v>
      </c>
      <c r="I52" s="391" t="s">
        <v>687</v>
      </c>
      <c r="J52" s="391" t="s">
        <v>687</v>
      </c>
      <c r="K52" s="391" t="s">
        <v>687</v>
      </c>
      <c r="L52" s="391" t="s">
        <v>687</v>
      </c>
      <c r="M52" s="391" t="s">
        <v>687</v>
      </c>
      <c r="N52" s="391" t="s">
        <v>687</v>
      </c>
    </row>
    <row r="53" spans="1:18" ht="17.25" customHeight="1" thickBot="1">
      <c r="A53" s="1"/>
      <c r="B53" s="1756"/>
      <c r="C53" s="179" t="s">
        <v>697</v>
      </c>
      <c r="D53" s="250"/>
      <c r="E53" s="476" t="s">
        <v>687</v>
      </c>
      <c r="F53" s="393" t="s">
        <v>687</v>
      </c>
      <c r="G53" s="393" t="s">
        <v>687</v>
      </c>
      <c r="H53" s="393" t="s">
        <v>687</v>
      </c>
      <c r="I53" s="393" t="s">
        <v>687</v>
      </c>
      <c r="J53" s="393" t="s">
        <v>687</v>
      </c>
      <c r="K53" s="393" t="s">
        <v>687</v>
      </c>
      <c r="L53" s="393" t="s">
        <v>687</v>
      </c>
      <c r="M53" s="393" t="s">
        <v>687</v>
      </c>
      <c r="N53" s="393" t="s">
        <v>687</v>
      </c>
    </row>
    <row r="54" spans="1:18" ht="17.25" customHeight="1">
      <c r="A54" s="1"/>
      <c r="B54" s="1755" t="s">
        <v>698</v>
      </c>
      <c r="C54" s="276" t="s">
        <v>699</v>
      </c>
      <c r="D54" s="263"/>
      <c r="E54" s="478" t="s">
        <v>687</v>
      </c>
      <c r="F54" s="394" t="s">
        <v>687</v>
      </c>
      <c r="G54" s="394" t="s">
        <v>687</v>
      </c>
      <c r="H54" s="394" t="s">
        <v>687</v>
      </c>
      <c r="I54" s="394" t="s">
        <v>687</v>
      </c>
      <c r="J54" s="394" t="s">
        <v>687</v>
      </c>
      <c r="K54" s="394" t="s">
        <v>687</v>
      </c>
      <c r="L54" s="394" t="s">
        <v>687</v>
      </c>
      <c r="M54" s="394" t="s">
        <v>687</v>
      </c>
      <c r="N54" s="394" t="s">
        <v>687</v>
      </c>
    </row>
    <row r="55" spans="1:18" ht="17.25" customHeight="1" thickBot="1">
      <c r="A55" s="1"/>
      <c r="B55" s="1756"/>
      <c r="C55" s="179" t="s">
        <v>722</v>
      </c>
      <c r="D55" s="250"/>
      <c r="E55" s="476" t="s">
        <v>687</v>
      </c>
      <c r="F55" s="393" t="s">
        <v>687</v>
      </c>
      <c r="G55" s="393" t="s">
        <v>687</v>
      </c>
      <c r="H55" s="393" t="s">
        <v>687</v>
      </c>
      <c r="I55" s="393" t="s">
        <v>687</v>
      </c>
      <c r="J55" s="393" t="s">
        <v>687</v>
      </c>
      <c r="K55" s="393" t="s">
        <v>687</v>
      </c>
      <c r="L55" s="393" t="s">
        <v>687</v>
      </c>
      <c r="M55" s="393" t="s">
        <v>687</v>
      </c>
      <c r="N55" s="393" t="s">
        <v>687</v>
      </c>
    </row>
    <row r="56" spans="1:18" ht="15" customHeight="1">
      <c r="A56" s="1"/>
      <c r="B56" s="473" t="s">
        <v>290</v>
      </c>
      <c r="C56" s="20"/>
      <c r="D56" s="20"/>
      <c r="E56" s="20"/>
      <c r="F56" s="20"/>
      <c r="G56" s="20"/>
      <c r="H56" s="20"/>
      <c r="I56" s="20"/>
      <c r="J56" s="20"/>
      <c r="K56" s="8"/>
      <c r="L56" s="8"/>
      <c r="M56" s="8"/>
      <c r="N56" s="8"/>
    </row>
    <row r="57" spans="1:18" ht="3" customHeight="1">
      <c r="A57" s="1"/>
      <c r="B57" s="353"/>
      <c r="C57" s="20"/>
      <c r="D57" s="20"/>
      <c r="E57" s="20"/>
      <c r="F57" s="20"/>
      <c r="G57" s="20"/>
      <c r="H57" s="20"/>
      <c r="I57" s="20"/>
      <c r="J57" s="20"/>
      <c r="K57" s="8"/>
      <c r="L57" s="8"/>
      <c r="M57" s="8"/>
      <c r="N57" s="8"/>
    </row>
    <row r="58" spans="1:18" ht="31.5" customHeight="1">
      <c r="A58" s="1"/>
      <c r="B58" s="1762" t="s">
        <v>723</v>
      </c>
      <c r="C58" s="1762"/>
      <c r="D58" s="1762"/>
      <c r="E58" s="1762"/>
      <c r="F58" s="1762"/>
      <c r="G58" s="1762"/>
      <c r="H58" s="1762"/>
      <c r="I58" s="1762"/>
      <c r="J58" s="1762"/>
      <c r="K58" s="1762"/>
      <c r="L58" s="1762"/>
      <c r="M58" s="1762"/>
      <c r="N58" s="1762"/>
      <c r="O58" s="1762"/>
      <c r="P58" s="1762"/>
    </row>
    <row r="59" spans="1:18">
      <c r="A59" s="1"/>
      <c r="B59" s="375"/>
      <c r="C59" s="375"/>
      <c r="D59" s="375"/>
      <c r="E59" s="375"/>
      <c r="F59" s="375"/>
      <c r="G59" s="375"/>
      <c r="H59" s="375"/>
      <c r="I59" s="375"/>
      <c r="J59" s="375"/>
      <c r="K59" s="375"/>
      <c r="L59" s="375"/>
      <c r="M59" s="375"/>
      <c r="N59" s="375"/>
      <c r="O59" s="375"/>
      <c r="P59" s="375"/>
    </row>
    <row r="60" spans="1:18" ht="15.75">
      <c r="A60" s="1"/>
      <c r="B60" s="249"/>
      <c r="C60" s="249"/>
      <c r="D60" s="249"/>
      <c r="E60" s="249"/>
      <c r="F60" s="249"/>
      <c r="G60" s="249"/>
      <c r="H60" s="249"/>
      <c r="I60" s="249"/>
      <c r="J60" s="249"/>
      <c r="L60" s="8"/>
      <c r="M60" s="8"/>
      <c r="N60" s="8"/>
    </row>
    <row r="61" spans="1:18" ht="21" customHeight="1">
      <c r="A61" s="1"/>
      <c r="B61" s="249" t="s">
        <v>724</v>
      </c>
      <c r="C61" s="249"/>
      <c r="D61" s="249"/>
      <c r="E61" s="249"/>
      <c r="F61" s="249"/>
      <c r="G61" s="249"/>
      <c r="H61" s="249"/>
      <c r="I61" s="249"/>
      <c r="J61" s="249"/>
      <c r="L61" s="8"/>
      <c r="M61" s="8"/>
      <c r="N61" s="8"/>
    </row>
    <row r="62" spans="1:18" ht="18">
      <c r="A62" s="1"/>
      <c r="B62" s="249"/>
      <c r="C62" s="106"/>
      <c r="D62" s="8"/>
      <c r="E62" s="1767" t="s">
        <v>725</v>
      </c>
      <c r="F62" s="1767"/>
      <c r="G62" s="1767"/>
      <c r="H62" s="1767"/>
      <c r="I62" s="1767"/>
      <c r="J62" s="1767"/>
      <c r="K62" s="1767" t="s">
        <v>726</v>
      </c>
      <c r="L62" s="1767"/>
      <c r="M62" s="1767"/>
      <c r="N62" s="1767"/>
      <c r="O62" s="1767"/>
      <c r="P62" s="1767"/>
      <c r="Q62" s="8"/>
    </row>
    <row r="63" spans="1:18" ht="15" customHeight="1">
      <c r="A63" s="1"/>
      <c r="B63" s="44"/>
      <c r="C63" s="142"/>
      <c r="D63" s="8"/>
      <c r="E63" s="1768" t="s">
        <v>727</v>
      </c>
      <c r="F63" s="1768"/>
      <c r="G63" s="1768"/>
      <c r="H63" s="1768"/>
      <c r="I63" s="1768"/>
      <c r="J63" s="1768"/>
      <c r="K63" s="1768" t="s">
        <v>727</v>
      </c>
      <c r="L63" s="1768"/>
      <c r="M63" s="1768"/>
      <c r="N63" s="1768"/>
      <c r="O63" s="1768"/>
      <c r="P63" s="1768"/>
      <c r="Q63" s="8"/>
    </row>
    <row r="64" spans="1:18" ht="28.5" customHeight="1" thickBot="1">
      <c r="A64" s="1"/>
      <c r="B64" s="1"/>
      <c r="C64" s="24" t="s">
        <v>684</v>
      </c>
      <c r="D64" s="17" t="s">
        <v>705</v>
      </c>
      <c r="E64" s="25" t="s">
        <v>728</v>
      </c>
      <c r="F64" s="25" t="s">
        <v>729</v>
      </c>
      <c r="G64" s="25" t="s">
        <v>730</v>
      </c>
      <c r="H64" s="130" t="s">
        <v>731</v>
      </c>
      <c r="I64" s="130" t="s">
        <v>732</v>
      </c>
      <c r="J64" s="130" t="s">
        <v>733</v>
      </c>
      <c r="K64" s="464" t="s">
        <v>728</v>
      </c>
      <c r="L64" s="25" t="s">
        <v>729</v>
      </c>
      <c r="M64" s="25" t="s">
        <v>730</v>
      </c>
      <c r="N64" s="130" t="s">
        <v>731</v>
      </c>
      <c r="O64" s="130" t="s">
        <v>732</v>
      </c>
      <c r="P64" s="130" t="s">
        <v>734</v>
      </c>
      <c r="Q64" s="8"/>
      <c r="R64" s="1"/>
    </row>
    <row r="65" spans="1:18" ht="17.25" customHeight="1" thickTop="1">
      <c r="A65" s="1"/>
      <c r="B65" s="1738" t="s">
        <v>685</v>
      </c>
      <c r="C65" s="1741" t="s">
        <v>686</v>
      </c>
      <c r="D65" s="193" t="s">
        <v>712</v>
      </c>
      <c r="E65" s="458" t="s">
        <v>687</v>
      </c>
      <c r="F65" s="458" t="s">
        <v>687</v>
      </c>
      <c r="G65" s="458" t="s">
        <v>687</v>
      </c>
      <c r="H65" s="458" t="s">
        <v>687</v>
      </c>
      <c r="I65" s="458" t="s">
        <v>687</v>
      </c>
      <c r="J65" s="465" t="s">
        <v>687</v>
      </c>
      <c r="K65" s="458" t="s">
        <v>687</v>
      </c>
      <c r="L65" s="458" t="s">
        <v>687</v>
      </c>
      <c r="M65" s="458" t="s">
        <v>687</v>
      </c>
      <c r="N65" s="458" t="s">
        <v>687</v>
      </c>
      <c r="O65" s="458" t="s">
        <v>687</v>
      </c>
      <c r="P65" s="458" t="s">
        <v>687</v>
      </c>
      <c r="Q65" s="8"/>
      <c r="R65" s="1"/>
    </row>
    <row r="66" spans="1:18" ht="17.25" customHeight="1">
      <c r="A66" s="1"/>
      <c r="B66" s="1739"/>
      <c r="C66" s="1742"/>
      <c r="D66" s="196" t="s">
        <v>713</v>
      </c>
      <c r="E66" s="459" t="s">
        <v>687</v>
      </c>
      <c r="F66" s="459" t="s">
        <v>687</v>
      </c>
      <c r="G66" s="459" t="s">
        <v>687</v>
      </c>
      <c r="H66" s="459" t="s">
        <v>687</v>
      </c>
      <c r="I66" s="459" t="s">
        <v>687</v>
      </c>
      <c r="J66" s="466" t="s">
        <v>687</v>
      </c>
      <c r="K66" s="459" t="s">
        <v>687</v>
      </c>
      <c r="L66" s="459" t="s">
        <v>687</v>
      </c>
      <c r="M66" s="459" t="s">
        <v>687</v>
      </c>
      <c r="N66" s="459" t="s">
        <v>687</v>
      </c>
      <c r="O66" s="459" t="s">
        <v>687</v>
      </c>
      <c r="P66" s="459" t="s">
        <v>687</v>
      </c>
      <c r="Q66" s="8"/>
      <c r="R66" s="1"/>
    </row>
    <row r="67" spans="1:18" ht="17.25" customHeight="1">
      <c r="A67" s="1"/>
      <c r="B67" s="1739"/>
      <c r="C67" s="1742"/>
      <c r="D67" s="196" t="s">
        <v>714</v>
      </c>
      <c r="E67" s="459" t="s">
        <v>687</v>
      </c>
      <c r="F67" s="459" t="s">
        <v>687</v>
      </c>
      <c r="G67" s="459" t="s">
        <v>687</v>
      </c>
      <c r="H67" s="459" t="s">
        <v>687</v>
      </c>
      <c r="I67" s="459" t="s">
        <v>687</v>
      </c>
      <c r="J67" s="466" t="s">
        <v>687</v>
      </c>
      <c r="K67" s="459" t="s">
        <v>687</v>
      </c>
      <c r="L67" s="459" t="s">
        <v>687</v>
      </c>
      <c r="M67" s="459" t="s">
        <v>687</v>
      </c>
      <c r="N67" s="459" t="s">
        <v>687</v>
      </c>
      <c r="O67" s="459" t="s">
        <v>687</v>
      </c>
      <c r="P67" s="459" t="s">
        <v>687</v>
      </c>
      <c r="Q67" s="8"/>
      <c r="R67" s="1"/>
    </row>
    <row r="68" spans="1:18" ht="17.25" customHeight="1">
      <c r="A68" s="1"/>
      <c r="B68" s="1739"/>
      <c r="C68" s="1742"/>
      <c r="D68" s="196" t="s">
        <v>715</v>
      </c>
      <c r="E68" s="459" t="s">
        <v>687</v>
      </c>
      <c r="F68" s="459" t="s">
        <v>687</v>
      </c>
      <c r="G68" s="459" t="s">
        <v>687</v>
      </c>
      <c r="H68" s="459" t="s">
        <v>687</v>
      </c>
      <c r="I68" s="459" t="s">
        <v>687</v>
      </c>
      <c r="J68" s="466" t="s">
        <v>687</v>
      </c>
      <c r="K68" s="459" t="s">
        <v>687</v>
      </c>
      <c r="L68" s="459" t="s">
        <v>687</v>
      </c>
      <c r="M68" s="459" t="s">
        <v>687</v>
      </c>
      <c r="N68" s="459" t="s">
        <v>687</v>
      </c>
      <c r="O68" s="459" t="s">
        <v>687</v>
      </c>
      <c r="P68" s="459" t="s">
        <v>687</v>
      </c>
      <c r="Q68" s="8"/>
      <c r="R68" s="1"/>
    </row>
    <row r="69" spans="1:18" ht="17.25" customHeight="1">
      <c r="A69" s="1"/>
      <c r="B69" s="1739"/>
      <c r="C69" s="1743"/>
      <c r="D69" s="247" t="s">
        <v>198</v>
      </c>
      <c r="E69" s="455" t="s">
        <v>687</v>
      </c>
      <c r="F69" s="455" t="s">
        <v>687</v>
      </c>
      <c r="G69" s="455" t="s">
        <v>687</v>
      </c>
      <c r="H69" s="455" t="s">
        <v>687</v>
      </c>
      <c r="I69" s="455" t="s">
        <v>687</v>
      </c>
      <c r="J69" s="467" t="s">
        <v>687</v>
      </c>
      <c r="K69" s="455" t="s">
        <v>687</v>
      </c>
      <c r="L69" s="455" t="s">
        <v>687</v>
      </c>
      <c r="M69" s="455" t="s">
        <v>687</v>
      </c>
      <c r="N69" s="455" t="s">
        <v>687</v>
      </c>
      <c r="O69" s="455" t="s">
        <v>687</v>
      </c>
      <c r="P69" s="455" t="s">
        <v>687</v>
      </c>
      <c r="Q69" s="8"/>
      <c r="R69" s="1"/>
    </row>
    <row r="70" spans="1:18" ht="17.25" customHeight="1">
      <c r="A70" s="1"/>
      <c r="B70" s="1739"/>
      <c r="C70" s="1744" t="s">
        <v>688</v>
      </c>
      <c r="D70" s="196" t="s">
        <v>712</v>
      </c>
      <c r="E70" s="459" t="s">
        <v>687</v>
      </c>
      <c r="F70" s="459" t="s">
        <v>687</v>
      </c>
      <c r="G70" s="459" t="s">
        <v>687</v>
      </c>
      <c r="H70" s="459" t="s">
        <v>687</v>
      </c>
      <c r="I70" s="459" t="s">
        <v>687</v>
      </c>
      <c r="J70" s="466" t="s">
        <v>687</v>
      </c>
      <c r="K70" s="459" t="s">
        <v>687</v>
      </c>
      <c r="L70" s="459" t="s">
        <v>687</v>
      </c>
      <c r="M70" s="459" t="s">
        <v>687</v>
      </c>
      <c r="N70" s="459" t="s">
        <v>687</v>
      </c>
      <c r="O70" s="459" t="s">
        <v>687</v>
      </c>
      <c r="P70" s="459" t="s">
        <v>687</v>
      </c>
      <c r="Q70" s="8"/>
      <c r="R70" s="1"/>
    </row>
    <row r="71" spans="1:18" ht="17.25" customHeight="1">
      <c r="A71" s="1"/>
      <c r="B71" s="1739"/>
      <c r="C71" s="1742"/>
      <c r="D71" s="196" t="s">
        <v>713</v>
      </c>
      <c r="E71" s="459" t="s">
        <v>687</v>
      </c>
      <c r="F71" s="459" t="s">
        <v>687</v>
      </c>
      <c r="G71" s="459" t="s">
        <v>687</v>
      </c>
      <c r="H71" s="459" t="s">
        <v>687</v>
      </c>
      <c r="I71" s="459" t="s">
        <v>687</v>
      </c>
      <c r="J71" s="466" t="s">
        <v>687</v>
      </c>
      <c r="K71" s="459" t="s">
        <v>687</v>
      </c>
      <c r="L71" s="459" t="s">
        <v>687</v>
      </c>
      <c r="M71" s="459" t="s">
        <v>687</v>
      </c>
      <c r="N71" s="459" t="s">
        <v>687</v>
      </c>
      <c r="O71" s="459" t="s">
        <v>687</v>
      </c>
      <c r="P71" s="459" t="s">
        <v>687</v>
      </c>
      <c r="Q71" s="8"/>
      <c r="R71" s="10"/>
    </row>
    <row r="72" spans="1:18" ht="17.25" customHeight="1">
      <c r="A72" s="1"/>
      <c r="B72" s="1739"/>
      <c r="C72" s="1742"/>
      <c r="D72" s="196" t="s">
        <v>714</v>
      </c>
      <c r="E72" s="459" t="s">
        <v>687</v>
      </c>
      <c r="F72" s="459" t="s">
        <v>687</v>
      </c>
      <c r="G72" s="459" t="s">
        <v>687</v>
      </c>
      <c r="H72" s="459" t="s">
        <v>687</v>
      </c>
      <c r="I72" s="459" t="s">
        <v>687</v>
      </c>
      <c r="J72" s="466" t="s">
        <v>687</v>
      </c>
      <c r="K72" s="459" t="s">
        <v>687</v>
      </c>
      <c r="L72" s="459" t="s">
        <v>687</v>
      </c>
      <c r="M72" s="459" t="s">
        <v>687</v>
      </c>
      <c r="N72" s="459" t="s">
        <v>687</v>
      </c>
      <c r="O72" s="459" t="s">
        <v>687</v>
      </c>
      <c r="P72" s="459" t="s">
        <v>687</v>
      </c>
      <c r="Q72" s="8"/>
      <c r="R72" s="1"/>
    </row>
    <row r="73" spans="1:18" ht="17.25" customHeight="1">
      <c r="A73" s="1"/>
      <c r="B73" s="1739"/>
      <c r="C73" s="1742"/>
      <c r="D73" s="196" t="s">
        <v>715</v>
      </c>
      <c r="E73" s="459" t="s">
        <v>687</v>
      </c>
      <c r="F73" s="459" t="s">
        <v>687</v>
      </c>
      <c r="G73" s="459" t="s">
        <v>687</v>
      </c>
      <c r="H73" s="459" t="s">
        <v>687</v>
      </c>
      <c r="I73" s="459" t="s">
        <v>687</v>
      </c>
      <c r="J73" s="466" t="s">
        <v>687</v>
      </c>
      <c r="K73" s="459" t="s">
        <v>687</v>
      </c>
      <c r="L73" s="459" t="s">
        <v>687</v>
      </c>
      <c r="M73" s="459" t="s">
        <v>687</v>
      </c>
      <c r="N73" s="459" t="s">
        <v>687</v>
      </c>
      <c r="O73" s="459" t="s">
        <v>687</v>
      </c>
      <c r="P73" s="459" t="s">
        <v>687</v>
      </c>
      <c r="Q73" s="8"/>
      <c r="R73" s="1"/>
    </row>
    <row r="74" spans="1:18" ht="17.25" customHeight="1">
      <c r="A74" s="1"/>
      <c r="B74" s="1739"/>
      <c r="C74" s="1742"/>
      <c r="D74" s="196" t="s">
        <v>716</v>
      </c>
      <c r="E74" s="459" t="s">
        <v>687</v>
      </c>
      <c r="F74" s="459" t="s">
        <v>687</v>
      </c>
      <c r="G74" s="459" t="s">
        <v>687</v>
      </c>
      <c r="H74" s="459" t="s">
        <v>687</v>
      </c>
      <c r="I74" s="459" t="s">
        <v>687</v>
      </c>
      <c r="J74" s="466" t="s">
        <v>687</v>
      </c>
      <c r="K74" s="459" t="s">
        <v>687</v>
      </c>
      <c r="L74" s="459" t="s">
        <v>687</v>
      </c>
      <c r="M74" s="459" t="s">
        <v>687</v>
      </c>
      <c r="N74" s="459" t="s">
        <v>687</v>
      </c>
      <c r="O74" s="459" t="s">
        <v>687</v>
      </c>
      <c r="P74" s="459" t="s">
        <v>687</v>
      </c>
      <c r="Q74" s="8"/>
      <c r="R74" s="1"/>
    </row>
    <row r="75" spans="1:18" ht="17.25" customHeight="1">
      <c r="A75" s="1"/>
      <c r="B75" s="1739"/>
      <c r="C75" s="1743"/>
      <c r="D75" s="247" t="s">
        <v>198</v>
      </c>
      <c r="E75" s="455" t="s">
        <v>687</v>
      </c>
      <c r="F75" s="455" t="s">
        <v>687</v>
      </c>
      <c r="G75" s="455" t="s">
        <v>687</v>
      </c>
      <c r="H75" s="455" t="s">
        <v>687</v>
      </c>
      <c r="I75" s="455" t="s">
        <v>687</v>
      </c>
      <c r="J75" s="467" t="s">
        <v>687</v>
      </c>
      <c r="K75" s="455" t="s">
        <v>687</v>
      </c>
      <c r="L75" s="455" t="s">
        <v>687</v>
      </c>
      <c r="M75" s="455" t="s">
        <v>687</v>
      </c>
      <c r="N75" s="455" t="s">
        <v>687</v>
      </c>
      <c r="O75" s="455" t="s">
        <v>687</v>
      </c>
      <c r="P75" s="455" t="s">
        <v>687</v>
      </c>
      <c r="Q75" s="8"/>
      <c r="R75" s="1"/>
    </row>
    <row r="76" spans="1:18" ht="17.25" customHeight="1">
      <c r="A76" s="1"/>
      <c r="B76" s="1740"/>
      <c r="C76" s="1736" t="s">
        <v>689</v>
      </c>
      <c r="D76" s="196" t="s">
        <v>717</v>
      </c>
      <c r="E76" s="392" t="s">
        <v>687</v>
      </c>
      <c r="F76" s="392" t="s">
        <v>687</v>
      </c>
      <c r="G76" s="392" t="s">
        <v>687</v>
      </c>
      <c r="H76" s="392" t="s">
        <v>687</v>
      </c>
      <c r="I76" s="392" t="s">
        <v>687</v>
      </c>
      <c r="J76" s="468" t="s">
        <v>687</v>
      </c>
      <c r="K76" s="392" t="s">
        <v>687</v>
      </c>
      <c r="L76" s="392" t="s">
        <v>687</v>
      </c>
      <c r="M76" s="392" t="s">
        <v>687</v>
      </c>
      <c r="N76" s="392" t="s">
        <v>687</v>
      </c>
      <c r="O76" s="392" t="s">
        <v>687</v>
      </c>
      <c r="P76" s="392" t="s">
        <v>687</v>
      </c>
      <c r="Q76" s="8"/>
      <c r="R76" s="1"/>
    </row>
    <row r="77" spans="1:18" ht="17.25" customHeight="1">
      <c r="A77" s="1"/>
      <c r="B77" s="1740"/>
      <c r="C77" s="1737"/>
      <c r="D77" s="196" t="s">
        <v>718</v>
      </c>
      <c r="E77" s="392" t="s">
        <v>687</v>
      </c>
      <c r="F77" s="392" t="s">
        <v>687</v>
      </c>
      <c r="G77" s="392" t="s">
        <v>687</v>
      </c>
      <c r="H77" s="392" t="s">
        <v>687</v>
      </c>
      <c r="I77" s="392" t="s">
        <v>687</v>
      </c>
      <c r="J77" s="468" t="s">
        <v>687</v>
      </c>
      <c r="K77" s="392" t="s">
        <v>687</v>
      </c>
      <c r="L77" s="392" t="s">
        <v>687</v>
      </c>
      <c r="M77" s="392" t="s">
        <v>687</v>
      </c>
      <c r="N77" s="392" t="s">
        <v>687</v>
      </c>
      <c r="O77" s="392" t="s">
        <v>687</v>
      </c>
      <c r="P77" s="392" t="s">
        <v>687</v>
      </c>
      <c r="Q77" s="8"/>
      <c r="R77" s="1"/>
    </row>
    <row r="78" spans="1:18" ht="17.25" customHeight="1">
      <c r="A78" s="1"/>
      <c r="B78" s="1740"/>
      <c r="C78" s="1737"/>
      <c r="D78" s="196" t="s">
        <v>719</v>
      </c>
      <c r="E78" s="392" t="s">
        <v>687</v>
      </c>
      <c r="F78" s="392" t="s">
        <v>687</v>
      </c>
      <c r="G78" s="392" t="s">
        <v>687</v>
      </c>
      <c r="H78" s="392" t="s">
        <v>687</v>
      </c>
      <c r="I78" s="392" t="s">
        <v>687</v>
      </c>
      <c r="J78" s="468" t="s">
        <v>687</v>
      </c>
      <c r="K78" s="392" t="s">
        <v>687</v>
      </c>
      <c r="L78" s="392" t="s">
        <v>687</v>
      </c>
      <c r="M78" s="392" t="s">
        <v>687</v>
      </c>
      <c r="N78" s="392" t="s">
        <v>687</v>
      </c>
      <c r="O78" s="392" t="s">
        <v>687</v>
      </c>
      <c r="P78" s="392" t="s">
        <v>687</v>
      </c>
      <c r="Q78" s="8"/>
      <c r="R78" s="1"/>
    </row>
    <row r="79" spans="1:18" ht="17.25" customHeight="1">
      <c r="A79" s="1"/>
      <c r="B79" s="1740"/>
      <c r="C79" s="1737"/>
      <c r="D79" s="369" t="s">
        <v>198</v>
      </c>
      <c r="E79" s="456" t="s">
        <v>687</v>
      </c>
      <c r="F79" s="456" t="s">
        <v>687</v>
      </c>
      <c r="G79" s="456" t="s">
        <v>687</v>
      </c>
      <c r="H79" s="456" t="s">
        <v>687</v>
      </c>
      <c r="I79" s="456" t="s">
        <v>687</v>
      </c>
      <c r="J79" s="469" t="s">
        <v>687</v>
      </c>
      <c r="K79" s="456" t="s">
        <v>687</v>
      </c>
      <c r="L79" s="456" t="s">
        <v>687</v>
      </c>
      <c r="M79" s="456" t="s">
        <v>687</v>
      </c>
      <c r="N79" s="456" t="s">
        <v>687</v>
      </c>
      <c r="O79" s="456" t="s">
        <v>687</v>
      </c>
      <c r="P79" s="456" t="s">
        <v>687</v>
      </c>
      <c r="Q79" s="8"/>
      <c r="R79" s="1"/>
    </row>
    <row r="80" spans="1:18" ht="17.25" customHeight="1">
      <c r="A80" s="1"/>
      <c r="B80" s="1740"/>
      <c r="C80" s="1728" t="s">
        <v>690</v>
      </c>
      <c r="D80" s="1728"/>
      <c r="E80" s="392"/>
      <c r="F80" s="470"/>
      <c r="G80" s="470"/>
      <c r="H80" s="470"/>
      <c r="I80" s="470"/>
      <c r="J80" s="479" t="s">
        <v>687</v>
      </c>
      <c r="K80" s="471"/>
      <c r="L80" s="470"/>
      <c r="M80" s="470"/>
      <c r="N80" s="470"/>
      <c r="O80" s="470"/>
      <c r="P80" s="480" t="s">
        <v>687</v>
      </c>
      <c r="Q80" s="8"/>
      <c r="R80" s="1"/>
    </row>
    <row r="81" spans="1:18" ht="17.25" customHeight="1" thickBot="1">
      <c r="A81" s="1"/>
      <c r="B81" s="1740"/>
      <c r="C81" s="1729" t="s">
        <v>720</v>
      </c>
      <c r="D81" s="1729"/>
      <c r="E81" s="647"/>
      <c r="F81" s="648"/>
      <c r="G81" s="648"/>
      <c r="H81" s="648"/>
      <c r="I81" s="648"/>
      <c r="J81" s="649" t="s">
        <v>687</v>
      </c>
      <c r="K81" s="650"/>
      <c r="L81" s="648"/>
      <c r="M81" s="648"/>
      <c r="N81" s="648"/>
      <c r="O81" s="648"/>
      <c r="P81" s="651" t="s">
        <v>687</v>
      </c>
      <c r="Q81" s="8"/>
      <c r="R81" s="1"/>
    </row>
    <row r="82" spans="1:18" ht="17.25" customHeight="1">
      <c r="A82" s="541"/>
      <c r="B82" s="1745" t="s">
        <v>694</v>
      </c>
      <c r="C82" s="542" t="s">
        <v>721</v>
      </c>
      <c r="D82" s="543"/>
      <c r="E82" s="544" t="s">
        <v>687</v>
      </c>
      <c r="F82" s="544" t="s">
        <v>687</v>
      </c>
      <c r="G82" s="544" t="s">
        <v>687</v>
      </c>
      <c r="H82" s="544" t="s">
        <v>687</v>
      </c>
      <c r="I82" s="544" t="s">
        <v>687</v>
      </c>
      <c r="J82" s="545" t="s">
        <v>687</v>
      </c>
      <c r="K82" s="544" t="s">
        <v>687</v>
      </c>
      <c r="L82" s="544" t="s">
        <v>687</v>
      </c>
      <c r="M82" s="544" t="s">
        <v>687</v>
      </c>
      <c r="N82" s="544" t="s">
        <v>687</v>
      </c>
      <c r="O82" s="544" t="s">
        <v>687</v>
      </c>
      <c r="P82" s="544" t="s">
        <v>687</v>
      </c>
      <c r="Q82" s="546"/>
      <c r="R82" s="1"/>
    </row>
    <row r="83" spans="1:18" ht="17.25" customHeight="1">
      <c r="A83" s="541"/>
      <c r="B83" s="1746"/>
      <c r="C83" s="1748" t="s">
        <v>696</v>
      </c>
      <c r="D83" s="547" t="s">
        <v>712</v>
      </c>
      <c r="E83" s="548" t="s">
        <v>687</v>
      </c>
      <c r="F83" s="548" t="s">
        <v>687</v>
      </c>
      <c r="G83" s="548" t="s">
        <v>687</v>
      </c>
      <c r="H83" s="548" t="s">
        <v>687</v>
      </c>
      <c r="I83" s="548" t="s">
        <v>687</v>
      </c>
      <c r="J83" s="549" t="s">
        <v>687</v>
      </c>
      <c r="K83" s="548" t="s">
        <v>687</v>
      </c>
      <c r="L83" s="548" t="s">
        <v>687</v>
      </c>
      <c r="M83" s="548" t="s">
        <v>687</v>
      </c>
      <c r="N83" s="548" t="s">
        <v>687</v>
      </c>
      <c r="O83" s="548" t="s">
        <v>687</v>
      </c>
      <c r="P83" s="548" t="s">
        <v>687</v>
      </c>
      <c r="Q83" s="546"/>
      <c r="R83" s="1"/>
    </row>
    <row r="84" spans="1:18" ht="17.25" customHeight="1">
      <c r="A84" s="541"/>
      <c r="B84" s="1746"/>
      <c r="C84" s="1749"/>
      <c r="D84" s="547" t="s">
        <v>713</v>
      </c>
      <c r="E84" s="548" t="s">
        <v>687</v>
      </c>
      <c r="F84" s="548" t="s">
        <v>687</v>
      </c>
      <c r="G84" s="548" t="s">
        <v>687</v>
      </c>
      <c r="H84" s="548" t="s">
        <v>687</v>
      </c>
      <c r="I84" s="548" t="s">
        <v>687</v>
      </c>
      <c r="J84" s="549" t="s">
        <v>687</v>
      </c>
      <c r="K84" s="548" t="s">
        <v>687</v>
      </c>
      <c r="L84" s="548" t="s">
        <v>687</v>
      </c>
      <c r="M84" s="548" t="s">
        <v>687</v>
      </c>
      <c r="N84" s="548" t="s">
        <v>687</v>
      </c>
      <c r="O84" s="548" t="s">
        <v>687</v>
      </c>
      <c r="P84" s="548" t="s">
        <v>687</v>
      </c>
      <c r="Q84" s="546"/>
      <c r="R84" s="1"/>
    </row>
    <row r="85" spans="1:18" ht="17.25" customHeight="1">
      <c r="A85" s="541"/>
      <c r="B85" s="1746"/>
      <c r="C85" s="1749"/>
      <c r="D85" s="547" t="s">
        <v>714</v>
      </c>
      <c r="E85" s="548" t="s">
        <v>687</v>
      </c>
      <c r="F85" s="548" t="s">
        <v>687</v>
      </c>
      <c r="G85" s="548" t="s">
        <v>687</v>
      </c>
      <c r="H85" s="548" t="s">
        <v>687</v>
      </c>
      <c r="I85" s="548" t="s">
        <v>687</v>
      </c>
      <c r="J85" s="549" t="s">
        <v>687</v>
      </c>
      <c r="K85" s="548" t="s">
        <v>687</v>
      </c>
      <c r="L85" s="548" t="s">
        <v>687</v>
      </c>
      <c r="M85" s="548" t="s">
        <v>687</v>
      </c>
      <c r="N85" s="548" t="s">
        <v>687</v>
      </c>
      <c r="O85" s="548" t="s">
        <v>687</v>
      </c>
      <c r="P85" s="548" t="s">
        <v>687</v>
      </c>
      <c r="Q85" s="546"/>
      <c r="R85" s="1"/>
    </row>
    <row r="86" spans="1:18" ht="17.25" customHeight="1">
      <c r="A86" s="541"/>
      <c r="B86" s="1746"/>
      <c r="C86" s="1749"/>
      <c r="D86" s="547" t="s">
        <v>715</v>
      </c>
      <c r="E86" s="548" t="s">
        <v>687</v>
      </c>
      <c r="F86" s="548" t="s">
        <v>687</v>
      </c>
      <c r="G86" s="548" t="s">
        <v>687</v>
      </c>
      <c r="H86" s="548" t="s">
        <v>687</v>
      </c>
      <c r="I86" s="548" t="s">
        <v>687</v>
      </c>
      <c r="J86" s="549" t="s">
        <v>687</v>
      </c>
      <c r="K86" s="548" t="s">
        <v>687</v>
      </c>
      <c r="L86" s="548" t="s">
        <v>687</v>
      </c>
      <c r="M86" s="548" t="s">
        <v>687</v>
      </c>
      <c r="N86" s="548" t="s">
        <v>687</v>
      </c>
      <c r="O86" s="548" t="s">
        <v>687</v>
      </c>
      <c r="P86" s="548" t="s">
        <v>687</v>
      </c>
      <c r="Q86" s="546"/>
      <c r="R86" s="1"/>
    </row>
    <row r="87" spans="1:18" ht="17.25" customHeight="1">
      <c r="A87" s="541"/>
      <c r="B87" s="1746"/>
      <c r="C87" s="1749"/>
      <c r="D87" s="547" t="s">
        <v>716</v>
      </c>
      <c r="E87" s="548" t="s">
        <v>687</v>
      </c>
      <c r="F87" s="548" t="s">
        <v>687</v>
      </c>
      <c r="G87" s="548" t="s">
        <v>687</v>
      </c>
      <c r="H87" s="548" t="s">
        <v>687</v>
      </c>
      <c r="I87" s="548" t="s">
        <v>687</v>
      </c>
      <c r="J87" s="549" t="s">
        <v>687</v>
      </c>
      <c r="K87" s="548" t="s">
        <v>687</v>
      </c>
      <c r="L87" s="548" t="s">
        <v>687</v>
      </c>
      <c r="M87" s="548" t="s">
        <v>687</v>
      </c>
      <c r="N87" s="548" t="s">
        <v>687</v>
      </c>
      <c r="O87" s="548" t="s">
        <v>687</v>
      </c>
      <c r="P87" s="548" t="s">
        <v>687</v>
      </c>
      <c r="Q87" s="546"/>
      <c r="R87" s="1"/>
    </row>
    <row r="88" spans="1:18" ht="17.25" customHeight="1">
      <c r="A88" s="541"/>
      <c r="B88" s="1746"/>
      <c r="C88" s="1750"/>
      <c r="D88" s="550" t="s">
        <v>198</v>
      </c>
      <c r="E88" s="551" t="s">
        <v>687</v>
      </c>
      <c r="F88" s="551" t="s">
        <v>687</v>
      </c>
      <c r="G88" s="551" t="s">
        <v>687</v>
      </c>
      <c r="H88" s="551" t="s">
        <v>687</v>
      </c>
      <c r="I88" s="551" t="s">
        <v>687</v>
      </c>
      <c r="J88" s="552" t="s">
        <v>687</v>
      </c>
      <c r="K88" s="553" t="s">
        <v>687</v>
      </c>
      <c r="L88" s="553" t="s">
        <v>687</v>
      </c>
      <c r="M88" s="553" t="s">
        <v>687</v>
      </c>
      <c r="N88" s="553" t="s">
        <v>687</v>
      </c>
      <c r="O88" s="553" t="s">
        <v>687</v>
      </c>
      <c r="P88" s="553" t="s">
        <v>687</v>
      </c>
      <c r="Q88" s="546"/>
      <c r="R88" s="1"/>
    </row>
    <row r="89" spans="1:18" ht="17.25" customHeight="1" thickBot="1">
      <c r="A89" s="541"/>
      <c r="B89" s="1747"/>
      <c r="C89" s="554" t="s">
        <v>735</v>
      </c>
      <c r="D89" s="555"/>
      <c r="E89" s="556" t="s">
        <v>687</v>
      </c>
      <c r="F89" s="556" t="s">
        <v>687</v>
      </c>
      <c r="G89" s="556" t="s">
        <v>687</v>
      </c>
      <c r="H89" s="556" t="s">
        <v>687</v>
      </c>
      <c r="I89" s="556" t="s">
        <v>687</v>
      </c>
      <c r="J89" s="557" t="s">
        <v>687</v>
      </c>
      <c r="K89" s="558" t="s">
        <v>687</v>
      </c>
      <c r="L89" s="558" t="s">
        <v>687</v>
      </c>
      <c r="M89" s="558" t="s">
        <v>687</v>
      </c>
      <c r="N89" s="558" t="s">
        <v>687</v>
      </c>
      <c r="O89" s="558" t="s">
        <v>687</v>
      </c>
      <c r="P89" s="558" t="s">
        <v>687</v>
      </c>
      <c r="Q89" s="546"/>
      <c r="R89" s="1"/>
    </row>
    <row r="90" spans="1:18" ht="17.25" customHeight="1">
      <c r="A90" s="541"/>
      <c r="B90" s="1745" t="s">
        <v>736</v>
      </c>
      <c r="C90" s="542" t="s">
        <v>699</v>
      </c>
      <c r="D90" s="543"/>
      <c r="E90" s="559" t="s">
        <v>687</v>
      </c>
      <c r="F90" s="559" t="s">
        <v>687</v>
      </c>
      <c r="G90" s="559" t="s">
        <v>687</v>
      </c>
      <c r="H90" s="559" t="s">
        <v>687</v>
      </c>
      <c r="I90" s="559" t="s">
        <v>687</v>
      </c>
      <c r="J90" s="560" t="s">
        <v>687</v>
      </c>
      <c r="K90" s="559" t="s">
        <v>687</v>
      </c>
      <c r="L90" s="559" t="s">
        <v>687</v>
      </c>
      <c r="M90" s="559" t="s">
        <v>687</v>
      </c>
      <c r="N90" s="559" t="s">
        <v>687</v>
      </c>
      <c r="O90" s="559" t="s">
        <v>687</v>
      </c>
      <c r="P90" s="559" t="s">
        <v>687</v>
      </c>
      <c r="Q90" s="546"/>
      <c r="R90" s="1"/>
    </row>
    <row r="91" spans="1:18" ht="17.25" customHeight="1">
      <c r="A91" s="541"/>
      <c r="B91" s="1746"/>
      <c r="C91" s="1748" t="s">
        <v>737</v>
      </c>
      <c r="D91" s="547" t="s">
        <v>712</v>
      </c>
      <c r="E91" s="548" t="s">
        <v>687</v>
      </c>
      <c r="F91" s="548" t="s">
        <v>687</v>
      </c>
      <c r="G91" s="548" t="s">
        <v>687</v>
      </c>
      <c r="H91" s="548" t="s">
        <v>687</v>
      </c>
      <c r="I91" s="548" t="s">
        <v>687</v>
      </c>
      <c r="J91" s="549" t="s">
        <v>687</v>
      </c>
      <c r="K91" s="548" t="s">
        <v>687</v>
      </c>
      <c r="L91" s="548" t="s">
        <v>687</v>
      </c>
      <c r="M91" s="548" t="s">
        <v>687</v>
      </c>
      <c r="N91" s="548" t="s">
        <v>687</v>
      </c>
      <c r="O91" s="548" t="s">
        <v>687</v>
      </c>
      <c r="P91" s="548" t="s">
        <v>687</v>
      </c>
      <c r="Q91" s="546"/>
      <c r="R91" s="1"/>
    </row>
    <row r="92" spans="1:18" ht="17.25" customHeight="1">
      <c r="A92" s="541"/>
      <c r="B92" s="1746"/>
      <c r="C92" s="1749"/>
      <c r="D92" s="547" t="s">
        <v>713</v>
      </c>
      <c r="E92" s="548" t="s">
        <v>687</v>
      </c>
      <c r="F92" s="548" t="s">
        <v>687</v>
      </c>
      <c r="G92" s="548" t="s">
        <v>687</v>
      </c>
      <c r="H92" s="548" t="s">
        <v>687</v>
      </c>
      <c r="I92" s="548" t="s">
        <v>687</v>
      </c>
      <c r="J92" s="549" t="s">
        <v>687</v>
      </c>
      <c r="K92" s="548" t="s">
        <v>687</v>
      </c>
      <c r="L92" s="548" t="s">
        <v>687</v>
      </c>
      <c r="M92" s="548" t="s">
        <v>687</v>
      </c>
      <c r="N92" s="548" t="s">
        <v>687</v>
      </c>
      <c r="O92" s="548" t="s">
        <v>687</v>
      </c>
      <c r="P92" s="548" t="s">
        <v>687</v>
      </c>
      <c r="Q92" s="546"/>
      <c r="R92" s="1"/>
    </row>
    <row r="93" spans="1:18" ht="17.25" customHeight="1">
      <c r="A93" s="541"/>
      <c r="B93" s="1746"/>
      <c r="C93" s="1749"/>
      <c r="D93" s="547" t="s">
        <v>714</v>
      </c>
      <c r="E93" s="548" t="s">
        <v>687</v>
      </c>
      <c r="F93" s="548" t="s">
        <v>687</v>
      </c>
      <c r="G93" s="548" t="s">
        <v>687</v>
      </c>
      <c r="H93" s="548" t="s">
        <v>687</v>
      </c>
      <c r="I93" s="548" t="s">
        <v>687</v>
      </c>
      <c r="J93" s="549" t="s">
        <v>687</v>
      </c>
      <c r="K93" s="548" t="s">
        <v>687</v>
      </c>
      <c r="L93" s="548" t="s">
        <v>687</v>
      </c>
      <c r="M93" s="548" t="s">
        <v>687</v>
      </c>
      <c r="N93" s="548" t="s">
        <v>687</v>
      </c>
      <c r="O93" s="548" t="s">
        <v>687</v>
      </c>
      <c r="P93" s="548" t="s">
        <v>687</v>
      </c>
      <c r="Q93" s="546"/>
      <c r="R93" s="1"/>
    </row>
    <row r="94" spans="1:18" ht="17.25" customHeight="1">
      <c r="A94" s="541"/>
      <c r="B94" s="1746"/>
      <c r="C94" s="1749"/>
      <c r="D94" s="547" t="s">
        <v>715</v>
      </c>
      <c r="E94" s="548" t="s">
        <v>687</v>
      </c>
      <c r="F94" s="548" t="s">
        <v>687</v>
      </c>
      <c r="G94" s="548" t="s">
        <v>687</v>
      </c>
      <c r="H94" s="548" t="s">
        <v>687</v>
      </c>
      <c r="I94" s="548" t="s">
        <v>687</v>
      </c>
      <c r="J94" s="549" t="s">
        <v>687</v>
      </c>
      <c r="K94" s="548" t="s">
        <v>687</v>
      </c>
      <c r="L94" s="548" t="s">
        <v>687</v>
      </c>
      <c r="M94" s="548" t="s">
        <v>687</v>
      </c>
      <c r="N94" s="548" t="s">
        <v>687</v>
      </c>
      <c r="O94" s="548" t="s">
        <v>687</v>
      </c>
      <c r="P94" s="548" t="s">
        <v>687</v>
      </c>
      <c r="Q94" s="546"/>
      <c r="R94" s="1"/>
    </row>
    <row r="95" spans="1:18" ht="17.25" customHeight="1">
      <c r="A95" s="541"/>
      <c r="B95" s="1746"/>
      <c r="C95" s="1749"/>
      <c r="D95" s="547" t="s">
        <v>716</v>
      </c>
      <c r="E95" s="548" t="s">
        <v>687</v>
      </c>
      <c r="F95" s="548" t="s">
        <v>687</v>
      </c>
      <c r="G95" s="548" t="s">
        <v>687</v>
      </c>
      <c r="H95" s="548" t="s">
        <v>687</v>
      </c>
      <c r="I95" s="548" t="s">
        <v>687</v>
      </c>
      <c r="J95" s="549" t="s">
        <v>687</v>
      </c>
      <c r="K95" s="548" t="s">
        <v>687</v>
      </c>
      <c r="L95" s="548" t="s">
        <v>687</v>
      </c>
      <c r="M95" s="548" t="s">
        <v>687</v>
      </c>
      <c r="N95" s="548" t="s">
        <v>687</v>
      </c>
      <c r="O95" s="548" t="s">
        <v>687</v>
      </c>
      <c r="P95" s="548" t="s">
        <v>687</v>
      </c>
      <c r="Q95" s="546"/>
      <c r="R95" s="1"/>
    </row>
    <row r="96" spans="1:18" ht="17.25" customHeight="1" thickBot="1">
      <c r="A96" s="541"/>
      <c r="B96" s="1751"/>
      <c r="C96" s="1752"/>
      <c r="D96" s="561" t="s">
        <v>198</v>
      </c>
      <c r="E96" s="562" t="s">
        <v>687</v>
      </c>
      <c r="F96" s="562" t="s">
        <v>687</v>
      </c>
      <c r="G96" s="562" t="s">
        <v>687</v>
      </c>
      <c r="H96" s="562" t="s">
        <v>687</v>
      </c>
      <c r="I96" s="562" t="s">
        <v>687</v>
      </c>
      <c r="J96" s="563" t="s">
        <v>687</v>
      </c>
      <c r="K96" s="562" t="s">
        <v>687</v>
      </c>
      <c r="L96" s="562" t="s">
        <v>687</v>
      </c>
      <c r="M96" s="562" t="s">
        <v>687</v>
      </c>
      <c r="N96" s="562" t="s">
        <v>687</v>
      </c>
      <c r="O96" s="562" t="s">
        <v>687</v>
      </c>
      <c r="P96" s="562" t="s">
        <v>687</v>
      </c>
      <c r="Q96" s="546"/>
      <c r="R96" s="1"/>
    </row>
    <row r="97" spans="1:17" ht="12.75" customHeight="1">
      <c r="A97" s="1"/>
      <c r="B97" s="473" t="s">
        <v>290</v>
      </c>
      <c r="C97" s="185"/>
      <c r="D97" s="185"/>
      <c r="E97" s="185"/>
      <c r="F97" s="185"/>
      <c r="G97" s="185"/>
      <c r="H97" s="185"/>
      <c r="I97" s="185"/>
      <c r="J97" s="185"/>
      <c r="K97" s="8"/>
      <c r="L97" s="8"/>
      <c r="M97" s="8"/>
      <c r="N97" s="8"/>
    </row>
    <row r="98" spans="1:17" ht="6" customHeight="1">
      <c r="A98" s="1"/>
      <c r="B98" s="354"/>
      <c r="C98" s="185"/>
      <c r="D98" s="185"/>
      <c r="E98" s="185"/>
      <c r="F98" s="185"/>
      <c r="G98" s="185"/>
      <c r="H98" s="185"/>
      <c r="I98" s="185"/>
      <c r="J98" s="185"/>
      <c r="K98" s="8"/>
      <c r="L98" s="8"/>
      <c r="M98" s="8"/>
    </row>
    <row r="99" spans="1:17" ht="38.25" customHeight="1">
      <c r="A99" s="1"/>
      <c r="B99" s="1590" t="s">
        <v>738</v>
      </c>
      <c r="C99" s="1590"/>
      <c r="D99" s="1590"/>
      <c r="E99" s="1590"/>
      <c r="F99" s="1590"/>
      <c r="G99" s="1590"/>
      <c r="H99" s="1590"/>
      <c r="I99" s="1590"/>
      <c r="J99" s="1590"/>
      <c r="K99" s="1590"/>
      <c r="L99" s="1590"/>
      <c r="M99" s="1590"/>
      <c r="N99" s="44"/>
    </row>
    <row r="100" spans="1:17">
      <c r="A100" s="1"/>
      <c r="B100" s="44"/>
      <c r="C100" s="372"/>
      <c r="D100" s="102"/>
      <c r="E100" s="102"/>
      <c r="F100" s="102"/>
      <c r="G100" s="102"/>
      <c r="H100" s="102"/>
      <c r="I100" s="102"/>
      <c r="J100" s="102"/>
      <c r="K100" s="102"/>
      <c r="L100" s="8"/>
      <c r="M100" s="8"/>
      <c r="N100" s="8"/>
      <c r="O100" t="s">
        <v>739</v>
      </c>
    </row>
    <row r="101" spans="1:17">
      <c r="A101" s="1"/>
      <c r="B101" s="1"/>
      <c r="C101" s="140"/>
      <c r="D101" s="141"/>
      <c r="E101" s="141"/>
      <c r="F101" s="141"/>
      <c r="G101" s="141"/>
      <c r="H101" s="141"/>
      <c r="I101" s="8"/>
      <c r="J101" s="8"/>
      <c r="K101" s="8"/>
      <c r="L101" s="8"/>
      <c r="M101" s="8"/>
      <c r="N101" s="8"/>
    </row>
    <row r="102" spans="1:17" ht="15.75" customHeight="1">
      <c r="A102" s="1"/>
      <c r="B102" s="227" t="s">
        <v>740</v>
      </c>
      <c r="C102" s="227"/>
      <c r="D102" s="227"/>
      <c r="E102" s="227"/>
      <c r="F102" s="227"/>
      <c r="G102" s="227"/>
      <c r="H102" s="227"/>
      <c r="I102" s="227"/>
      <c r="J102" s="227"/>
      <c r="L102" s="8"/>
      <c r="M102" s="8"/>
      <c r="N102" s="8"/>
    </row>
    <row r="103" spans="1:17" ht="15.75" customHeight="1">
      <c r="A103" s="1"/>
      <c r="B103" s="227"/>
      <c r="D103" s="227"/>
      <c r="E103" s="227"/>
      <c r="F103" s="227"/>
      <c r="G103" s="227"/>
      <c r="H103" s="227"/>
      <c r="I103" s="227"/>
      <c r="J103" s="227"/>
      <c r="L103" s="8"/>
      <c r="M103" s="8"/>
      <c r="N103" s="8"/>
    </row>
    <row r="104" spans="1:17" ht="15">
      <c r="A104" s="1"/>
      <c r="B104" s="44"/>
      <c r="C104" s="143"/>
      <c r="D104" s="16"/>
      <c r="E104" s="16"/>
      <c r="F104" s="16"/>
      <c r="G104" s="16"/>
      <c r="H104" s="16"/>
      <c r="I104" s="16"/>
      <c r="J104" s="16"/>
      <c r="K104" s="16"/>
      <c r="L104" s="8"/>
      <c r="M104" s="8"/>
      <c r="N104" s="8"/>
    </row>
    <row r="105" spans="1:17" ht="13.5" thickBot="1">
      <c r="A105" s="1"/>
      <c r="B105" s="17" t="s">
        <v>659</v>
      </c>
      <c r="C105" s="17"/>
      <c r="D105" s="67" t="s">
        <v>94</v>
      </c>
      <c r="E105" s="67" t="s">
        <v>95</v>
      </c>
      <c r="F105" s="25" t="s">
        <v>96</v>
      </c>
      <c r="G105" s="25" t="s">
        <v>97</v>
      </c>
      <c r="H105" s="8"/>
      <c r="I105" s="8"/>
      <c r="J105" s="8"/>
      <c r="K105" s="8"/>
      <c r="L105" s="8"/>
      <c r="M105" s="8"/>
      <c r="N105" s="8"/>
      <c r="O105" s="8"/>
      <c r="P105" s="8"/>
      <c r="Q105" s="1"/>
    </row>
    <row r="106" spans="1:17" s="36" customFormat="1" ht="32.25" customHeight="1" thickTop="1" thickBot="1">
      <c r="A106" s="45"/>
      <c r="B106" s="1734" t="s">
        <v>741</v>
      </c>
      <c r="C106" s="1735"/>
      <c r="D106" s="99" t="s">
        <v>112</v>
      </c>
      <c r="E106" s="99" t="s">
        <v>112</v>
      </c>
      <c r="F106" s="99" t="s">
        <v>112</v>
      </c>
      <c r="G106" s="99">
        <v>1</v>
      </c>
      <c r="H106" s="50"/>
      <c r="I106" s="20"/>
      <c r="J106" s="20"/>
      <c r="K106" s="20"/>
      <c r="L106" s="20"/>
      <c r="M106" s="20"/>
      <c r="N106" s="20"/>
      <c r="O106" s="20"/>
      <c r="P106" s="20"/>
      <c r="Q106" s="45"/>
    </row>
    <row r="107" spans="1:17" ht="6.75" customHeight="1"/>
    <row r="108" spans="1:17" ht="19.5" customHeight="1">
      <c r="B108" s="1586" t="s">
        <v>742</v>
      </c>
      <c r="C108" s="1586"/>
      <c r="D108" s="1586"/>
      <c r="E108" s="1586"/>
      <c r="F108" s="1586"/>
      <c r="G108" s="1586"/>
      <c r="H108" s="1586"/>
      <c r="I108" s="239"/>
    </row>
    <row r="109" spans="1:17" ht="12.75" customHeight="1"/>
    <row r="110" spans="1:17" ht="12.75" customHeight="1"/>
    <row r="111" spans="1:17" ht="24" customHeight="1">
      <c r="B111" s="227" t="s">
        <v>743</v>
      </c>
    </row>
    <row r="112" spans="1:17">
      <c r="B112" s="44"/>
    </row>
    <row r="113" spans="2:7" ht="12.75" customHeight="1" thickBot="1">
      <c r="B113" s="17" t="s">
        <v>744</v>
      </c>
      <c r="C113" s="17" t="s">
        <v>745</v>
      </c>
      <c r="D113" s="17"/>
      <c r="E113" s="17"/>
      <c r="F113" s="17"/>
      <c r="G113" s="17"/>
    </row>
    <row r="114" spans="2:7" ht="12.75" customHeight="1" thickTop="1">
      <c r="B114" s="1731" t="s">
        <v>746</v>
      </c>
      <c r="C114" s="1731"/>
      <c r="D114" s="1731"/>
      <c r="E114" s="1731"/>
      <c r="F114" s="1731"/>
      <c r="G114" s="1731"/>
    </row>
    <row r="115" spans="2:7" s="36" customFormat="1" ht="41.25" customHeight="1">
      <c r="B115" s="450" t="s">
        <v>685</v>
      </c>
      <c r="C115" s="1730" t="s">
        <v>747</v>
      </c>
      <c r="D115" s="1730"/>
      <c r="E115" s="1730"/>
      <c r="F115" s="1730"/>
      <c r="G115" s="1730"/>
    </row>
    <row r="116" spans="2:7" s="36" customFormat="1" ht="34.5" customHeight="1">
      <c r="B116" s="447" t="s">
        <v>694</v>
      </c>
      <c r="C116" s="1727" t="s">
        <v>748</v>
      </c>
      <c r="D116" s="1727"/>
      <c r="E116" s="1727"/>
      <c r="F116" s="1727"/>
      <c r="G116" s="1727"/>
    </row>
    <row r="117" spans="2:7" s="36" customFormat="1" ht="18.75" customHeight="1">
      <c r="B117" s="447" t="s">
        <v>698</v>
      </c>
      <c r="C117" s="1727" t="s">
        <v>749</v>
      </c>
      <c r="D117" s="1727"/>
      <c r="E117" s="1727"/>
      <c r="F117" s="1727"/>
      <c r="G117" s="1727"/>
    </row>
    <row r="118" spans="2:7" s="36" customFormat="1" ht="15.75" customHeight="1">
      <c r="B118" s="1726" t="s">
        <v>750</v>
      </c>
      <c r="C118" s="1726"/>
      <c r="D118" s="1726"/>
      <c r="E118" s="1726"/>
      <c r="F118" s="1726"/>
      <c r="G118" s="1726"/>
    </row>
    <row r="119" spans="2:7" s="36" customFormat="1" ht="31.5" customHeight="1">
      <c r="B119" s="447" t="s">
        <v>751</v>
      </c>
      <c r="C119" s="1727" t="s">
        <v>752</v>
      </c>
      <c r="D119" s="1727"/>
      <c r="E119" s="1727"/>
      <c r="F119" s="1727"/>
      <c r="G119" s="1727"/>
    </row>
    <row r="120" spans="2:7" s="36" customFormat="1" ht="44.25" customHeight="1">
      <c r="B120" s="447" t="s">
        <v>753</v>
      </c>
      <c r="C120" s="1727" t="s">
        <v>754</v>
      </c>
      <c r="D120" s="1727"/>
      <c r="E120" s="1727"/>
      <c r="F120" s="1727"/>
      <c r="G120" s="1727"/>
    </row>
    <row r="121" spans="2:7" s="36" customFormat="1" ht="33" customHeight="1">
      <c r="B121" s="447" t="s">
        <v>755</v>
      </c>
      <c r="C121" s="1727" t="s">
        <v>756</v>
      </c>
      <c r="D121" s="1727"/>
      <c r="E121" s="1727"/>
      <c r="F121" s="1727"/>
      <c r="G121" s="1727"/>
    </row>
    <row r="122" spans="2:7" s="36" customFormat="1" ht="35.25" customHeight="1">
      <c r="B122" s="447" t="s">
        <v>757</v>
      </c>
      <c r="C122" s="1727" t="s">
        <v>758</v>
      </c>
      <c r="D122" s="1727"/>
      <c r="E122" s="1727"/>
      <c r="F122" s="1727"/>
      <c r="G122" s="1727"/>
    </row>
    <row r="123" spans="2:7" s="36" customFormat="1" ht="35.25" customHeight="1">
      <c r="B123" s="447" t="s">
        <v>691</v>
      </c>
      <c r="C123" s="1727" t="s">
        <v>759</v>
      </c>
      <c r="D123" s="1727"/>
      <c r="E123" s="1727"/>
      <c r="F123" s="1727"/>
      <c r="G123" s="1727"/>
    </row>
    <row r="124" spans="2:7" s="36" customFormat="1" ht="15.75" customHeight="1">
      <c r="B124" s="1726" t="s">
        <v>760</v>
      </c>
      <c r="C124" s="1726"/>
      <c r="D124" s="1726"/>
      <c r="E124" s="1726"/>
      <c r="F124" s="1726"/>
      <c r="G124" s="1726"/>
    </row>
    <row r="125" spans="2:7" s="36" customFormat="1" ht="35.25" customHeight="1">
      <c r="B125" s="449" t="s">
        <v>712</v>
      </c>
      <c r="C125" s="1727" t="s">
        <v>761</v>
      </c>
      <c r="D125" s="1727"/>
      <c r="E125" s="1727"/>
      <c r="F125" s="1727"/>
      <c r="G125" s="1727"/>
    </row>
    <row r="126" spans="2:7" s="36" customFormat="1" ht="35.25" customHeight="1">
      <c r="B126" s="449" t="s">
        <v>713</v>
      </c>
      <c r="C126" s="1727" t="s">
        <v>762</v>
      </c>
      <c r="D126" s="1727"/>
      <c r="E126" s="1727"/>
      <c r="F126" s="1727"/>
      <c r="G126" s="1727"/>
    </row>
    <row r="127" spans="2:7" s="36" customFormat="1" ht="19.5" customHeight="1">
      <c r="B127" s="449" t="s">
        <v>714</v>
      </c>
      <c r="C127" s="1727" t="s">
        <v>763</v>
      </c>
      <c r="D127" s="1727"/>
      <c r="E127" s="1727"/>
      <c r="F127" s="1727"/>
      <c r="G127" s="1727"/>
    </row>
    <row r="128" spans="2:7" s="36" customFormat="1" ht="35.25" customHeight="1">
      <c r="B128" s="449" t="s">
        <v>715</v>
      </c>
      <c r="C128" s="1727" t="s">
        <v>764</v>
      </c>
      <c r="D128" s="1727"/>
      <c r="E128" s="1727"/>
      <c r="F128" s="1727"/>
      <c r="G128" s="1727"/>
    </row>
    <row r="129" spans="2:7" s="36" customFormat="1" ht="16.5" customHeight="1">
      <c r="B129" s="449" t="s">
        <v>716</v>
      </c>
      <c r="C129" s="1732" t="s">
        <v>765</v>
      </c>
      <c r="D129" s="1732"/>
      <c r="E129" s="1732"/>
      <c r="F129" s="1732"/>
      <c r="G129" s="1732"/>
    </row>
    <row r="130" spans="2:7" s="36" customFormat="1" ht="16.5" customHeight="1">
      <c r="B130" s="1726" t="s">
        <v>766</v>
      </c>
      <c r="C130" s="1726"/>
      <c r="D130" s="1726"/>
      <c r="E130" s="1726"/>
      <c r="F130" s="1726"/>
      <c r="G130" s="1726"/>
    </row>
    <row r="131" spans="2:7" s="36" customFormat="1" ht="87.75" customHeight="1" thickBot="1">
      <c r="B131" s="448" t="s">
        <v>767</v>
      </c>
      <c r="C131" s="1733" t="s">
        <v>768</v>
      </c>
      <c r="D131" s="1733"/>
      <c r="E131" s="1733"/>
      <c r="F131" s="1733"/>
      <c r="G131" s="1733"/>
    </row>
    <row r="132" spans="2:7" ht="12.75" customHeight="1">
      <c r="C132" s="1606"/>
      <c r="D132" s="1606"/>
      <c r="E132" s="1606"/>
      <c r="F132" s="1606"/>
      <c r="G132" s="1606"/>
    </row>
    <row r="133" spans="2:7" ht="12.75" customHeight="1"/>
    <row r="134" spans="2:7" ht="12.75" customHeight="1"/>
  </sheetData>
  <sortState xmlns:xlrd2="http://schemas.microsoft.com/office/spreadsheetml/2017/richdata2" ref="R33:R44">
    <sortCondition ref="R33:R44"/>
  </sortState>
  <mergeCells count="57">
    <mergeCell ref="E62:J62"/>
    <mergeCell ref="E63:J63"/>
    <mergeCell ref="K63:P63"/>
    <mergeCell ref="K62:P62"/>
    <mergeCell ref="C45:C48"/>
    <mergeCell ref="B51:B53"/>
    <mergeCell ref="B54:B55"/>
    <mergeCell ref="B58:P58"/>
    <mergeCell ref="B27:N27"/>
    <mergeCell ref="B34:B50"/>
    <mergeCell ref="C34:C38"/>
    <mergeCell ref="C39:C44"/>
    <mergeCell ref="E30:F30"/>
    <mergeCell ref="E28:F28"/>
    <mergeCell ref="B9:N9"/>
    <mergeCell ref="A20:A21"/>
    <mergeCell ref="C20:D20"/>
    <mergeCell ref="A22:A24"/>
    <mergeCell ref="B23:B24"/>
    <mergeCell ref="B14:B18"/>
    <mergeCell ref="G23:I24"/>
    <mergeCell ref="B20:B22"/>
    <mergeCell ref="G20:I22"/>
    <mergeCell ref="B106:C106"/>
    <mergeCell ref="C76:C79"/>
    <mergeCell ref="B65:B81"/>
    <mergeCell ref="C65:C69"/>
    <mergeCell ref="C70:C75"/>
    <mergeCell ref="B82:B89"/>
    <mergeCell ref="C83:C88"/>
    <mergeCell ref="B90:B96"/>
    <mergeCell ref="C91:C96"/>
    <mergeCell ref="C132:G132"/>
    <mergeCell ref="B124:G124"/>
    <mergeCell ref="C125:G125"/>
    <mergeCell ref="C126:G126"/>
    <mergeCell ref="C129:G129"/>
    <mergeCell ref="C127:G127"/>
    <mergeCell ref="C128:G128"/>
    <mergeCell ref="B130:G130"/>
    <mergeCell ref="C131:G131"/>
    <mergeCell ref="B118:G118"/>
    <mergeCell ref="C123:G123"/>
    <mergeCell ref="C49:D49"/>
    <mergeCell ref="C50:D50"/>
    <mergeCell ref="C80:D80"/>
    <mergeCell ref="C81:D81"/>
    <mergeCell ref="B108:H108"/>
    <mergeCell ref="C119:G119"/>
    <mergeCell ref="C120:G120"/>
    <mergeCell ref="C121:G121"/>
    <mergeCell ref="C122:G122"/>
    <mergeCell ref="C115:G115"/>
    <mergeCell ref="C116:G116"/>
    <mergeCell ref="C117:G117"/>
    <mergeCell ref="B114:G114"/>
    <mergeCell ref="B99:M99"/>
  </mergeCells>
  <pageMargins left="0.70866141732283472" right="0.70866141732283472" top="0.74803149606299213" bottom="0.74803149606299213" header="0.31496062992125984" footer="0.31496062992125984"/>
  <pageSetup paperSize="8" scale="48" fitToHeight="2" orientation="landscape" cellComments="asDisplayed" r:id="rId1"/>
  <rowBreaks count="1" manualBreakCount="1">
    <brk id="99" max="16" man="1"/>
  </row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FC054-3EE6-4A7E-BE94-495E8295EA1D}">
  <sheetPr>
    <tabColor rgb="FFADDDCA"/>
    <pageSetUpPr fitToPage="1"/>
  </sheetPr>
  <dimension ref="A1:AA127"/>
  <sheetViews>
    <sheetView showGridLines="0" zoomScaleNormal="100" zoomScaleSheetLayoutView="55" workbookViewId="0"/>
  </sheetViews>
  <sheetFormatPr defaultColWidth="0" defaultRowHeight="12.75" customHeight="1" zeroHeight="1"/>
  <cols>
    <col min="1" max="1" width="3.42578125" customWidth="1"/>
    <col min="2" max="2" width="41.5703125" customWidth="1"/>
    <col min="3" max="3" width="18" customWidth="1"/>
    <col min="4" max="4" width="16.28515625" customWidth="1"/>
    <col min="5" max="5" width="15.7109375" customWidth="1"/>
    <col min="6" max="7" width="18" customWidth="1"/>
    <col min="8" max="8" width="11.7109375" customWidth="1"/>
    <col min="9" max="9" width="18.140625" customWidth="1"/>
    <col min="10" max="11" width="22.85546875" customWidth="1"/>
    <col min="12" max="12" width="16.42578125" customWidth="1"/>
    <col min="13" max="13" width="15.85546875" customWidth="1"/>
    <col min="14" max="14" width="16.42578125" customWidth="1"/>
    <col min="15" max="15" width="18.7109375" customWidth="1"/>
    <col min="16" max="16" width="7.42578125" customWidth="1"/>
    <col min="17" max="27" width="7.42578125" hidden="1" customWidth="1"/>
    <col min="28" max="16384" width="9" hidden="1"/>
  </cols>
  <sheetData>
    <row r="1" spans="1:17" ht="13.35" customHeight="1">
      <c r="A1" s="1"/>
      <c r="B1" s="1"/>
      <c r="C1" s="1"/>
      <c r="D1" s="1"/>
      <c r="E1" s="1"/>
      <c r="F1" s="1"/>
      <c r="G1" s="1"/>
      <c r="H1" s="1"/>
    </row>
    <row r="2" spans="1:17">
      <c r="A2" s="1"/>
      <c r="B2" s="1"/>
      <c r="C2" s="1"/>
      <c r="D2" s="1"/>
      <c r="E2" s="1"/>
      <c r="F2" s="1"/>
      <c r="H2" s="70" t="s">
        <v>0</v>
      </c>
    </row>
    <row r="3" spans="1:17">
      <c r="A3" s="1"/>
      <c r="B3" s="1"/>
      <c r="C3" s="1"/>
      <c r="D3" s="1"/>
      <c r="E3" s="1"/>
      <c r="F3" s="1"/>
      <c r="G3" s="3"/>
      <c r="H3" s="1"/>
    </row>
    <row r="4" spans="1:17" ht="32.25" customHeight="1">
      <c r="A4" s="1"/>
      <c r="B4" s="1"/>
      <c r="C4" s="1"/>
      <c r="D4" s="1771" t="s">
        <v>769</v>
      </c>
      <c r="E4" s="1771"/>
      <c r="F4" s="1771"/>
      <c r="G4" s="1"/>
      <c r="H4" s="1"/>
    </row>
    <row r="5" spans="1:17" ht="20.25">
      <c r="A5" s="1"/>
      <c r="B5" s="12" t="s">
        <v>770</v>
      </c>
      <c r="C5" s="8"/>
      <c r="D5" s="8"/>
      <c r="E5" s="8"/>
      <c r="F5" s="8"/>
      <c r="G5" s="8"/>
      <c r="H5" s="8"/>
      <c r="I5" s="8"/>
      <c r="J5" s="8"/>
      <c r="K5" s="8"/>
      <c r="L5" s="8"/>
      <c r="M5" s="8"/>
      <c r="N5" s="8"/>
      <c r="O5" s="8"/>
      <c r="P5" s="8"/>
    </row>
    <row r="6" spans="1:17">
      <c r="A6" s="1"/>
      <c r="B6" s="8"/>
      <c r="C6" s="8"/>
      <c r="D6" s="8"/>
      <c r="E6" s="8"/>
      <c r="F6" s="8"/>
      <c r="G6" s="132"/>
      <c r="H6" s="212"/>
      <c r="I6" s="8"/>
      <c r="J6" s="8"/>
      <c r="K6" s="8"/>
      <c r="L6" s="8"/>
      <c r="M6" s="8"/>
      <c r="N6" s="8"/>
      <c r="O6" s="8"/>
      <c r="P6" s="8"/>
    </row>
    <row r="7" spans="1:17" ht="14.1" customHeight="1">
      <c r="A7" s="1"/>
      <c r="B7" s="97"/>
      <c r="C7" s="12"/>
      <c r="D7" s="8"/>
      <c r="E7" s="8"/>
      <c r="F7" s="8"/>
      <c r="G7" s="8"/>
      <c r="H7" s="8"/>
      <c r="I7" s="8"/>
      <c r="J7" s="8"/>
      <c r="K7" s="8"/>
      <c r="L7" s="8"/>
      <c r="M7" s="8"/>
      <c r="N7" s="8"/>
      <c r="O7" s="8"/>
      <c r="P7" s="8"/>
    </row>
    <row r="8" spans="1:17">
      <c r="A8" s="1"/>
      <c r="B8" s="8"/>
      <c r="C8" s="355"/>
      <c r="D8" s="106"/>
      <c r="E8" s="8"/>
      <c r="F8" s="8"/>
      <c r="G8" s="8"/>
      <c r="H8" s="8"/>
      <c r="I8" s="8"/>
      <c r="J8" s="8"/>
      <c r="K8" s="8"/>
      <c r="L8" s="8"/>
      <c r="M8" s="8"/>
      <c r="N8" s="8"/>
      <c r="O8" s="8"/>
      <c r="P8" s="8"/>
    </row>
    <row r="9" spans="1:17" ht="15" customHeight="1">
      <c r="A9" s="1"/>
      <c r="B9" s="227" t="s">
        <v>771</v>
      </c>
      <c r="C9" s="8"/>
      <c r="D9" s="8"/>
      <c r="E9" s="8"/>
      <c r="F9" s="8"/>
      <c r="G9" s="8"/>
      <c r="H9" s="8"/>
      <c r="I9" s="8"/>
      <c r="J9" s="8"/>
      <c r="K9" s="8"/>
      <c r="L9" s="8"/>
      <c r="M9" s="8"/>
      <c r="N9" s="8"/>
      <c r="O9" s="8"/>
      <c r="P9" s="8"/>
    </row>
    <row r="10" spans="1:17" ht="15" customHeight="1">
      <c r="A10" s="1"/>
      <c r="B10" s="227"/>
      <c r="C10" s="8"/>
      <c r="D10" s="8"/>
      <c r="E10" s="8"/>
      <c r="F10" s="8"/>
      <c r="G10" s="8"/>
      <c r="H10" s="8"/>
      <c r="I10" s="8"/>
      <c r="J10" s="8"/>
      <c r="K10" s="8"/>
      <c r="L10" s="8"/>
      <c r="M10" s="8"/>
      <c r="N10" s="8"/>
      <c r="O10" s="8"/>
      <c r="P10" s="8"/>
    </row>
    <row r="11" spans="1:17" ht="15" customHeight="1">
      <c r="A11" s="1"/>
      <c r="B11" s="227"/>
      <c r="C11" s="8"/>
      <c r="D11" s="8"/>
      <c r="E11" s="8"/>
      <c r="F11" s="8"/>
      <c r="G11" s="8"/>
      <c r="H11" s="8"/>
      <c r="I11" s="8"/>
      <c r="J11" s="8"/>
      <c r="K11" s="8"/>
      <c r="L11" s="8"/>
      <c r="M11" s="8"/>
      <c r="N11" s="8"/>
      <c r="O11" s="8"/>
      <c r="P11" s="8"/>
    </row>
    <row r="12" spans="1:17" ht="18.600000000000001" customHeight="1" thickBot="1">
      <c r="A12" s="1"/>
      <c r="B12" s="24" t="s">
        <v>772</v>
      </c>
      <c r="C12" s="24"/>
      <c r="D12" s="25" t="s">
        <v>94</v>
      </c>
      <c r="E12" s="25" t="s">
        <v>95</v>
      </c>
      <c r="F12" s="25" t="s">
        <v>96</v>
      </c>
      <c r="G12" s="25" t="s">
        <v>97</v>
      </c>
      <c r="H12" s="25" t="s">
        <v>98</v>
      </c>
      <c r="I12" s="8"/>
      <c r="J12" s="8"/>
      <c r="K12" s="8"/>
      <c r="L12" s="8"/>
      <c r="M12" s="8"/>
      <c r="N12" s="8"/>
      <c r="O12" s="8"/>
      <c r="P12" s="8"/>
      <c r="Q12" s="8"/>
    </row>
    <row r="13" spans="1:17" s="36" customFormat="1" ht="16.5" customHeight="1" thickTop="1">
      <c r="A13" s="45"/>
      <c r="B13" s="671" t="s">
        <v>773</v>
      </c>
      <c r="C13" s="420"/>
      <c r="D13" s="1213">
        <v>607782.40000000002</v>
      </c>
      <c r="E13" s="182">
        <v>602057</v>
      </c>
      <c r="F13" s="18">
        <v>658005</v>
      </c>
      <c r="G13" s="18">
        <v>634521</v>
      </c>
      <c r="H13" s="18">
        <v>689083</v>
      </c>
      <c r="I13" s="13"/>
      <c r="J13" s="13"/>
      <c r="K13" s="13"/>
      <c r="L13" s="13"/>
      <c r="M13" s="13"/>
      <c r="N13" s="13"/>
      <c r="O13" s="20"/>
      <c r="P13" s="20"/>
      <c r="Q13" s="20"/>
    </row>
    <row r="14" spans="1:17" s="36" customFormat="1" ht="16.5" customHeight="1">
      <c r="A14" s="45"/>
      <c r="B14" s="671" t="s">
        <v>774</v>
      </c>
      <c r="C14" s="420"/>
      <c r="D14" s="1213">
        <f>D15+D16</f>
        <v>18623.400000000001</v>
      </c>
      <c r="E14" s="182">
        <f>E15+E16</f>
        <v>18017</v>
      </c>
      <c r="F14" s="182">
        <f t="shared" ref="F14:H14" si="0">F15+F16</f>
        <v>17312</v>
      </c>
      <c r="G14" s="182">
        <f t="shared" si="0"/>
        <v>16889</v>
      </c>
      <c r="H14" s="182">
        <f t="shared" si="0"/>
        <v>39039</v>
      </c>
      <c r="I14" s="13"/>
      <c r="J14" s="13"/>
      <c r="K14" s="13"/>
      <c r="L14" s="13"/>
      <c r="M14" s="13"/>
      <c r="N14" s="13"/>
      <c r="O14" s="20"/>
      <c r="P14" s="20"/>
      <c r="Q14" s="20"/>
    </row>
    <row r="15" spans="1:17" s="36" customFormat="1" ht="16.5" customHeight="1">
      <c r="A15" s="45"/>
      <c r="B15" s="672" t="s">
        <v>775</v>
      </c>
      <c r="C15" s="485"/>
      <c r="D15" s="1214">
        <v>12296.7</v>
      </c>
      <c r="E15" s="166">
        <v>12106</v>
      </c>
      <c r="F15" s="37">
        <v>11734</v>
      </c>
      <c r="G15" s="37">
        <v>11584</v>
      </c>
      <c r="H15" s="18">
        <v>23591</v>
      </c>
      <c r="I15" s="13"/>
      <c r="J15" s="13"/>
      <c r="K15" s="13"/>
      <c r="L15" s="13"/>
      <c r="M15" s="13"/>
      <c r="N15" s="13"/>
      <c r="O15" s="20"/>
      <c r="P15" s="20"/>
      <c r="Q15" s="20"/>
    </row>
    <row r="16" spans="1:17" s="36" customFormat="1" ht="16.5" customHeight="1">
      <c r="A16" s="45"/>
      <c r="B16" s="672" t="s">
        <v>776</v>
      </c>
      <c r="C16" s="485"/>
      <c r="D16" s="1214">
        <v>6326.7</v>
      </c>
      <c r="E16" s="166">
        <v>5911</v>
      </c>
      <c r="F16" s="37">
        <v>5578</v>
      </c>
      <c r="G16" s="37">
        <v>5305</v>
      </c>
      <c r="H16" s="18">
        <v>15448</v>
      </c>
      <c r="I16" s="13"/>
      <c r="J16" s="13"/>
      <c r="K16" s="13"/>
      <c r="L16" s="13"/>
      <c r="M16" s="13"/>
      <c r="N16" s="13"/>
      <c r="O16" s="20"/>
      <c r="P16" s="20"/>
      <c r="Q16" s="20"/>
    </row>
    <row r="17" spans="1:17" s="36" customFormat="1" ht="16.5" customHeight="1">
      <c r="A17" s="45"/>
      <c r="B17" s="673" t="s">
        <v>777</v>
      </c>
      <c r="C17" s="31"/>
      <c r="D17" s="1215">
        <v>33.97</v>
      </c>
      <c r="E17" s="304">
        <v>32.799999999999997</v>
      </c>
      <c r="F17" s="304">
        <v>32.200000000000003</v>
      </c>
      <c r="G17" s="304">
        <v>31.4</v>
      </c>
      <c r="H17" s="311">
        <v>39.6</v>
      </c>
      <c r="I17" s="13"/>
      <c r="J17" s="13"/>
      <c r="K17" s="13"/>
      <c r="L17" s="13"/>
      <c r="M17" s="13"/>
      <c r="N17" s="13"/>
      <c r="O17" s="20"/>
      <c r="P17" s="20"/>
      <c r="Q17" s="20"/>
    </row>
    <row r="18" spans="1:17" s="36" customFormat="1" ht="16.5" customHeight="1">
      <c r="A18" s="45"/>
      <c r="B18" s="674" t="s">
        <v>778</v>
      </c>
      <c r="C18" s="30"/>
      <c r="D18" s="1214">
        <f>D15-E15</f>
        <v>190.70000000000073</v>
      </c>
      <c r="E18" s="166">
        <v>372</v>
      </c>
      <c r="F18" s="37">
        <v>222</v>
      </c>
      <c r="G18" s="37">
        <v>225</v>
      </c>
      <c r="H18" s="18">
        <v>815</v>
      </c>
      <c r="I18" s="13"/>
      <c r="J18" s="13"/>
      <c r="K18" s="13"/>
      <c r="L18" s="13"/>
      <c r="M18" s="13"/>
      <c r="N18" s="13"/>
      <c r="O18" s="20"/>
      <c r="P18" s="20"/>
      <c r="Q18" s="20"/>
    </row>
    <row r="19" spans="1:17" s="36" customFormat="1" ht="16.5" customHeight="1">
      <c r="A19" s="45"/>
      <c r="B19" s="675" t="s">
        <v>779</v>
      </c>
      <c r="C19" s="565"/>
      <c r="D19" s="1214">
        <f>D16-E16</f>
        <v>415.69999999999982</v>
      </c>
      <c r="E19" s="166">
        <v>333</v>
      </c>
      <c r="F19" s="37">
        <v>276</v>
      </c>
      <c r="G19" s="37">
        <v>251</v>
      </c>
      <c r="H19" s="18">
        <v>258</v>
      </c>
      <c r="I19" s="13"/>
      <c r="J19" s="13"/>
      <c r="K19" s="13"/>
      <c r="L19" s="13"/>
      <c r="M19" s="13"/>
      <c r="N19" s="13"/>
      <c r="O19" s="20"/>
      <c r="P19" s="20"/>
      <c r="Q19" s="20"/>
    </row>
    <row r="20" spans="1:17" s="36" customFormat="1" ht="16.5" customHeight="1" thickBot="1">
      <c r="A20" s="45"/>
      <c r="B20" s="676" t="s">
        <v>780</v>
      </c>
      <c r="C20" s="486"/>
      <c r="D20" s="1216">
        <v>3270</v>
      </c>
      <c r="E20" s="156">
        <v>3270</v>
      </c>
      <c r="F20" s="156">
        <v>1947</v>
      </c>
      <c r="G20" s="69">
        <v>1947</v>
      </c>
      <c r="H20" s="108">
        <v>2010</v>
      </c>
      <c r="I20" s="13"/>
      <c r="J20" s="13"/>
      <c r="K20" s="13"/>
      <c r="L20" s="13"/>
      <c r="M20" s="13"/>
      <c r="N20" s="13"/>
      <c r="O20" s="20"/>
      <c r="P20" s="20"/>
      <c r="Q20" s="20"/>
    </row>
    <row r="21" spans="1:17" ht="9" customHeight="1">
      <c r="A21" s="1"/>
      <c r="B21" s="481"/>
      <c r="C21" s="482"/>
      <c r="D21" s="483"/>
      <c r="E21" s="483"/>
      <c r="F21" s="484"/>
      <c r="G21" s="335"/>
      <c r="H21" s="10"/>
      <c r="I21" s="10"/>
      <c r="J21" s="10"/>
      <c r="K21" s="10"/>
      <c r="L21" s="10"/>
      <c r="M21" s="10"/>
      <c r="N21" s="8"/>
      <c r="O21" s="8"/>
      <c r="P21" s="8"/>
    </row>
    <row r="22" spans="1:17" ht="78.599999999999994" customHeight="1">
      <c r="A22" s="1"/>
      <c r="B22" s="1772" t="s">
        <v>781</v>
      </c>
      <c r="C22" s="1772"/>
      <c r="D22" s="1772"/>
      <c r="E22" s="1772"/>
      <c r="F22" s="1772"/>
      <c r="G22" s="1772"/>
      <c r="H22" s="1772"/>
      <c r="I22" s="10"/>
      <c r="J22" s="10"/>
      <c r="K22" s="10"/>
      <c r="L22" s="10"/>
      <c r="M22" s="10"/>
      <c r="N22" s="8"/>
      <c r="O22" s="8"/>
      <c r="P22" s="8"/>
    </row>
    <row r="23" spans="1:17">
      <c r="A23" s="1"/>
      <c r="B23" s="433"/>
      <c r="C23" s="433"/>
      <c r="D23" s="433"/>
      <c r="E23" s="433"/>
      <c r="F23" s="433"/>
      <c r="G23" s="433"/>
      <c r="H23" s="10"/>
      <c r="I23" s="10"/>
      <c r="J23" s="10"/>
      <c r="K23" s="10"/>
      <c r="L23" s="10"/>
      <c r="M23" s="10"/>
      <c r="N23" s="8"/>
      <c r="O23" s="8"/>
      <c r="P23" s="8"/>
    </row>
    <row r="24" spans="1:17">
      <c r="A24" s="1"/>
      <c r="B24" s="566"/>
      <c r="C24" s="1773"/>
      <c r="D24" s="1773"/>
      <c r="E24" s="433"/>
      <c r="F24" s="433"/>
      <c r="G24" s="433"/>
      <c r="H24" s="10"/>
      <c r="I24" s="10"/>
      <c r="J24" s="10"/>
      <c r="K24" s="10"/>
      <c r="L24" s="10"/>
      <c r="M24" s="10"/>
      <c r="N24" s="8"/>
      <c r="O24" s="8"/>
      <c r="P24" s="8"/>
    </row>
    <row r="25" spans="1:17" ht="54" customHeight="1" thickBot="1">
      <c r="A25" s="1"/>
      <c r="B25" s="567" t="s">
        <v>782</v>
      </c>
      <c r="C25" s="677" t="s">
        <v>783</v>
      </c>
      <c r="D25" s="677" t="s">
        <v>1343</v>
      </c>
      <c r="E25" s="433"/>
      <c r="F25" s="433"/>
      <c r="G25" s="433"/>
      <c r="H25" s="10"/>
      <c r="I25" s="10"/>
      <c r="J25" s="10"/>
      <c r="K25" s="10"/>
      <c r="L25" s="10"/>
      <c r="M25" s="10"/>
      <c r="N25" s="8"/>
      <c r="O25" s="8"/>
      <c r="P25" s="8"/>
    </row>
    <row r="26" spans="1:17" s="36" customFormat="1" ht="15.75" customHeight="1" thickTop="1">
      <c r="A26" s="45"/>
      <c r="B26" s="911" t="s">
        <v>784</v>
      </c>
      <c r="C26" s="1217">
        <v>569454</v>
      </c>
      <c r="D26" s="1224">
        <v>2.7127213084814579</v>
      </c>
      <c r="E26" s="433"/>
      <c r="F26" s="663"/>
      <c r="G26" s="663"/>
      <c r="H26" s="13"/>
      <c r="I26" s="13"/>
      <c r="J26" s="13"/>
      <c r="K26" s="13"/>
      <c r="L26" s="13"/>
      <c r="M26" s="13"/>
      <c r="N26" s="20"/>
      <c r="O26" s="20"/>
      <c r="P26" s="20"/>
    </row>
    <row r="27" spans="1:17" s="36" customFormat="1" ht="15.75" customHeight="1">
      <c r="A27" s="45"/>
      <c r="B27" s="914" t="s">
        <v>167</v>
      </c>
      <c r="C27" s="1218">
        <v>13199</v>
      </c>
      <c r="D27" s="1225">
        <v>42.838851428138497</v>
      </c>
      <c r="E27" s="433"/>
      <c r="F27" s="663"/>
      <c r="G27" s="663"/>
      <c r="H27" s="13"/>
      <c r="I27" s="13"/>
      <c r="J27" s="13"/>
      <c r="K27" s="13"/>
      <c r="L27" s="13"/>
      <c r="M27" s="13"/>
      <c r="N27" s="20"/>
      <c r="O27" s="20"/>
      <c r="P27" s="20"/>
    </row>
    <row r="28" spans="1:17" s="36" customFormat="1" ht="15.75" customHeight="1">
      <c r="A28" s="45"/>
      <c r="B28" s="915" t="s">
        <v>168</v>
      </c>
      <c r="C28" s="1219">
        <v>121672</v>
      </c>
      <c r="D28" s="1225">
        <v>0.6390952725359984</v>
      </c>
      <c r="E28" s="433"/>
      <c r="F28" s="663"/>
      <c r="G28" s="663"/>
      <c r="H28" s="13"/>
      <c r="I28" s="13"/>
      <c r="J28" s="13"/>
      <c r="K28" s="13"/>
      <c r="L28" s="13"/>
      <c r="M28" s="13"/>
      <c r="N28" s="20"/>
      <c r="O28" s="20"/>
      <c r="P28" s="20"/>
    </row>
    <row r="29" spans="1:17" s="36" customFormat="1" ht="15.75" customHeight="1">
      <c r="A29" s="45"/>
      <c r="B29" s="915" t="s">
        <v>785</v>
      </c>
      <c r="C29" s="1219">
        <v>48418</v>
      </c>
      <c r="D29" s="1225">
        <v>0.63055062166962705</v>
      </c>
      <c r="E29" s="433"/>
      <c r="F29" s="663"/>
      <c r="G29" s="663"/>
      <c r="H29" s="13"/>
      <c r="I29" s="13"/>
      <c r="J29" s="13"/>
      <c r="K29" s="13"/>
      <c r="L29" s="13"/>
      <c r="M29" s="13"/>
      <c r="N29" s="20"/>
      <c r="O29" s="20"/>
      <c r="P29" s="20"/>
    </row>
    <row r="30" spans="1:17" s="36" customFormat="1" ht="15.75" customHeight="1">
      <c r="A30" s="45"/>
      <c r="B30" s="915" t="s">
        <v>175</v>
      </c>
      <c r="C30" s="1219">
        <v>386165</v>
      </c>
      <c r="D30" s="1225">
        <v>2.2555902269755155</v>
      </c>
      <c r="E30" s="433"/>
      <c r="F30" s="663"/>
      <c r="G30" s="663"/>
      <c r="H30" s="13"/>
      <c r="I30" s="13"/>
      <c r="J30" s="13"/>
      <c r="K30" s="13"/>
      <c r="L30" s="13"/>
      <c r="M30" s="13"/>
      <c r="N30" s="20"/>
      <c r="O30" s="20"/>
      <c r="P30" s="20"/>
    </row>
    <row r="31" spans="1:17" s="36" customFormat="1" ht="15.75" customHeight="1">
      <c r="A31" s="45"/>
      <c r="B31" s="912" t="s">
        <v>786</v>
      </c>
      <c r="C31" s="1220">
        <v>5063</v>
      </c>
      <c r="D31" s="1226">
        <v>24.145763381394431</v>
      </c>
      <c r="E31" s="433"/>
      <c r="F31" s="663"/>
      <c r="G31" s="663"/>
      <c r="H31" s="13"/>
      <c r="I31" s="13"/>
      <c r="J31" s="13"/>
      <c r="K31" s="13"/>
      <c r="L31" s="13"/>
      <c r="M31" s="13"/>
      <c r="N31" s="20"/>
      <c r="O31" s="20"/>
      <c r="P31" s="20"/>
    </row>
    <row r="32" spans="1:17" s="36" customFormat="1" ht="15.75" customHeight="1">
      <c r="A32" s="45"/>
      <c r="B32" s="915" t="s">
        <v>169</v>
      </c>
      <c r="C32" s="1219">
        <v>5063</v>
      </c>
      <c r="D32" s="1227">
        <v>24.145763381394431</v>
      </c>
      <c r="E32" s="433"/>
      <c r="F32" s="663"/>
      <c r="G32" s="663"/>
      <c r="H32" s="13"/>
      <c r="I32" s="13"/>
      <c r="J32" s="13"/>
      <c r="K32" s="13"/>
      <c r="L32" s="13"/>
      <c r="M32" s="13"/>
      <c r="N32" s="20"/>
      <c r="O32" s="20"/>
      <c r="P32" s="20"/>
    </row>
    <row r="33" spans="1:16" s="36" customFormat="1" ht="15.75" customHeight="1">
      <c r="A33" s="45"/>
      <c r="B33" s="912" t="s">
        <v>787</v>
      </c>
      <c r="C33" s="1220">
        <v>3695</v>
      </c>
      <c r="D33" s="1226">
        <v>35.450608930987826</v>
      </c>
      <c r="E33" s="433"/>
      <c r="F33" s="663"/>
      <c r="G33" s="663"/>
      <c r="H33" s="13"/>
      <c r="I33" s="13"/>
      <c r="J33" s="13"/>
      <c r="K33" s="13"/>
      <c r="L33" s="13"/>
      <c r="M33" s="13"/>
      <c r="N33" s="20"/>
      <c r="O33" s="20"/>
      <c r="P33" s="20"/>
    </row>
    <row r="34" spans="1:16" s="36" customFormat="1" ht="15.75" customHeight="1">
      <c r="A34" s="45"/>
      <c r="B34" s="915" t="s">
        <v>171</v>
      </c>
      <c r="C34" s="1221">
        <v>158</v>
      </c>
      <c r="D34" s="1227">
        <v>100</v>
      </c>
      <c r="E34" s="433"/>
      <c r="F34" s="663"/>
      <c r="G34" s="663"/>
      <c r="H34" s="13"/>
      <c r="I34" s="13"/>
      <c r="J34" s="13"/>
      <c r="K34" s="13"/>
      <c r="L34" s="13"/>
      <c r="M34" s="13"/>
      <c r="N34" s="20"/>
      <c r="O34" s="20"/>
      <c r="P34" s="20"/>
    </row>
    <row r="35" spans="1:16" s="36" customFormat="1" ht="15.75" customHeight="1">
      <c r="A35" s="45"/>
      <c r="B35" s="915" t="s">
        <v>174</v>
      </c>
      <c r="C35" s="1221">
        <v>215</v>
      </c>
      <c r="D35" s="1227">
        <v>100</v>
      </c>
      <c r="E35" s="433"/>
      <c r="F35" s="663"/>
      <c r="G35" s="663"/>
      <c r="H35" s="13"/>
      <c r="I35" s="13"/>
      <c r="J35" s="13"/>
      <c r="K35" s="13"/>
      <c r="L35" s="13"/>
      <c r="M35" s="13"/>
      <c r="N35" s="20"/>
      <c r="O35" s="20"/>
      <c r="P35" s="20"/>
    </row>
    <row r="36" spans="1:16" s="36" customFormat="1" ht="15.75" customHeight="1">
      <c r="A36" s="45"/>
      <c r="B36" s="915" t="s">
        <v>173</v>
      </c>
      <c r="C36" s="1219">
        <v>3322</v>
      </c>
      <c r="D36" s="1227">
        <v>28.20288982540638</v>
      </c>
      <c r="E36" s="433"/>
      <c r="F36" s="663"/>
      <c r="G36" s="663"/>
      <c r="H36" s="13"/>
      <c r="I36" s="13"/>
      <c r="J36" s="13"/>
      <c r="K36" s="13"/>
      <c r="L36" s="13"/>
      <c r="M36" s="13"/>
      <c r="N36" s="20"/>
      <c r="O36" s="20"/>
      <c r="P36" s="20"/>
    </row>
    <row r="37" spans="1:16" s="36" customFormat="1" ht="15.75" customHeight="1">
      <c r="A37" s="45"/>
      <c r="B37" s="912" t="s">
        <v>788</v>
      </c>
      <c r="C37" s="1220">
        <v>24421</v>
      </c>
      <c r="D37" s="1226">
        <v>0.40538880471725153</v>
      </c>
      <c r="E37" s="433"/>
      <c r="F37" s="798"/>
      <c r="G37" s="798"/>
      <c r="H37" s="13"/>
      <c r="I37" s="13"/>
      <c r="J37" s="13"/>
      <c r="K37" s="13"/>
      <c r="L37" s="13"/>
      <c r="M37" s="13"/>
      <c r="N37" s="20"/>
      <c r="O37" s="20"/>
      <c r="P37" s="20"/>
    </row>
    <row r="38" spans="1:16" s="36" customFormat="1" ht="15.75" customHeight="1" thickBot="1">
      <c r="A38" s="45"/>
      <c r="B38" s="916" t="s">
        <v>170</v>
      </c>
      <c r="C38" s="1222">
        <v>24421</v>
      </c>
      <c r="D38" s="1228">
        <v>0.40538880471725153</v>
      </c>
      <c r="E38" s="433"/>
      <c r="F38" s="798"/>
      <c r="G38" s="663"/>
      <c r="H38" s="13"/>
      <c r="I38" s="13"/>
      <c r="J38" s="13"/>
      <c r="K38" s="13"/>
      <c r="L38" s="13"/>
      <c r="M38" s="13"/>
      <c r="N38" s="20"/>
      <c r="O38" s="20"/>
      <c r="P38" s="20"/>
    </row>
    <row r="39" spans="1:16" s="36" customFormat="1" ht="15.75" customHeight="1" thickBot="1">
      <c r="A39" s="45"/>
      <c r="B39" s="913" t="s">
        <v>789</v>
      </c>
      <c r="C39" s="1223">
        <v>607782.40000000002</v>
      </c>
      <c r="D39" s="1229">
        <v>3.0642545753216939</v>
      </c>
      <c r="E39" s="433"/>
      <c r="F39" s="663"/>
      <c r="G39" s="663"/>
      <c r="H39" s="13"/>
      <c r="I39" s="13"/>
      <c r="J39" s="13"/>
      <c r="K39" s="13"/>
      <c r="L39" s="13"/>
      <c r="M39" s="13"/>
      <c r="N39" s="20"/>
      <c r="O39" s="20"/>
      <c r="P39" s="20"/>
    </row>
    <row r="40" spans="1:16">
      <c r="A40" s="1"/>
      <c r="B40" s="661"/>
      <c r="C40" s="661"/>
      <c r="D40" s="661"/>
      <c r="E40" s="433"/>
      <c r="F40" s="433"/>
      <c r="G40" s="433"/>
      <c r="H40" s="10"/>
      <c r="I40" s="10"/>
      <c r="J40" s="10"/>
      <c r="K40" s="10"/>
      <c r="L40" s="10"/>
      <c r="M40" s="10"/>
      <c r="N40" s="8"/>
      <c r="O40" s="8"/>
      <c r="P40" s="8"/>
    </row>
    <row r="41" spans="1:16" ht="36.75" customHeight="1">
      <c r="A41" s="1"/>
      <c r="B41" s="1665" t="s">
        <v>1284</v>
      </c>
      <c r="C41" s="1665"/>
      <c r="D41" s="1665"/>
      <c r="E41" s="1665"/>
      <c r="F41" s="1665"/>
      <c r="G41" s="1665"/>
      <c r="H41" s="10"/>
      <c r="I41" s="10"/>
      <c r="J41" s="10"/>
      <c r="K41" s="10"/>
      <c r="L41" s="10"/>
      <c r="M41" s="10"/>
      <c r="N41" s="8"/>
      <c r="O41" s="8"/>
      <c r="P41" s="8"/>
    </row>
    <row r="42" spans="1:16">
      <c r="A42" s="1"/>
      <c r="B42" s="724"/>
      <c r="C42" s="724"/>
      <c r="D42" s="724"/>
      <c r="E42" s="724"/>
      <c r="F42" s="724"/>
      <c r="G42" s="724"/>
      <c r="H42" s="10"/>
      <c r="I42" s="10"/>
      <c r="J42" s="10"/>
      <c r="K42" s="10"/>
      <c r="L42" s="10"/>
      <c r="M42" s="10"/>
      <c r="N42" s="8"/>
      <c r="O42" s="8"/>
      <c r="P42" s="8"/>
    </row>
    <row r="43" spans="1:16">
      <c r="A43" s="1"/>
      <c r="B43" s="433"/>
      <c r="C43" s="433"/>
      <c r="D43" s="433"/>
      <c r="E43" s="433"/>
      <c r="F43" s="433"/>
      <c r="G43" s="433"/>
      <c r="H43" s="10"/>
      <c r="I43" s="10"/>
      <c r="J43" s="10"/>
      <c r="K43" s="10"/>
      <c r="L43" s="10"/>
      <c r="M43" s="10"/>
      <c r="N43" s="8"/>
      <c r="O43" s="8"/>
      <c r="P43" s="8"/>
    </row>
    <row r="44" spans="1:16" ht="21" customHeight="1">
      <c r="A44" s="1"/>
      <c r="B44" s="652"/>
      <c r="C44" s="1774" t="s">
        <v>790</v>
      </c>
      <c r="D44" s="1774"/>
      <c r="E44" s="1774"/>
      <c r="F44" s="1774"/>
      <c r="G44" s="1774"/>
      <c r="H44" s="10"/>
      <c r="I44" s="10"/>
      <c r="J44" s="8"/>
      <c r="K44" s="8"/>
      <c r="L44" s="8"/>
    </row>
    <row r="45" spans="1:16" ht="55.5" customHeight="1" thickBot="1">
      <c r="A45" s="1"/>
      <c r="B45" s="678" t="s">
        <v>791</v>
      </c>
      <c r="C45" s="1066" t="s">
        <v>1346</v>
      </c>
      <c r="D45" s="677" t="s">
        <v>792</v>
      </c>
      <c r="E45" s="1067" t="s">
        <v>776</v>
      </c>
      <c r="F45" s="1068" t="s">
        <v>1344</v>
      </c>
      <c r="G45" s="1066" t="s">
        <v>1345</v>
      </c>
      <c r="H45" s="10"/>
      <c r="I45" s="10"/>
      <c r="J45" s="8"/>
      <c r="K45" s="8"/>
      <c r="L45" s="8"/>
    </row>
    <row r="46" spans="1:16" ht="15" customHeight="1" thickTop="1">
      <c r="A46" s="1"/>
      <c r="B46" s="911" t="s">
        <v>784</v>
      </c>
      <c r="C46" s="1217">
        <v>15447.7</v>
      </c>
      <c r="D46" s="1231">
        <v>9304.7000000000007</v>
      </c>
      <c r="E46" s="1217">
        <v>6143</v>
      </c>
      <c r="F46" s="1233">
        <v>39.766437722120443</v>
      </c>
      <c r="G46" s="1242">
        <v>60.233562277879557</v>
      </c>
      <c r="H46" s="10"/>
      <c r="I46" s="10"/>
      <c r="J46" s="8"/>
      <c r="K46" s="8"/>
      <c r="L46" s="8"/>
    </row>
    <row r="47" spans="1:16" ht="15" customHeight="1">
      <c r="A47" s="1"/>
      <c r="B47" s="914" t="s">
        <v>167</v>
      </c>
      <c r="C47" s="1230">
        <v>5654.3</v>
      </c>
      <c r="D47" s="1218">
        <v>3972.3</v>
      </c>
      <c r="E47" s="1218">
        <v>1682</v>
      </c>
      <c r="F47" s="1234">
        <v>29.74727198769078</v>
      </c>
      <c r="G47" s="1243">
        <v>70.25272801230922</v>
      </c>
      <c r="H47" s="10"/>
      <c r="I47" s="10"/>
      <c r="J47" s="8"/>
      <c r="K47" s="8"/>
      <c r="L47" s="8"/>
    </row>
    <row r="48" spans="1:16" ht="15" customHeight="1">
      <c r="A48" s="1"/>
      <c r="B48" s="915" t="s">
        <v>168</v>
      </c>
      <c r="C48" s="1230">
        <v>777.6</v>
      </c>
      <c r="D48" s="1219">
        <v>777.6</v>
      </c>
      <c r="E48" s="1232" t="s">
        <v>112</v>
      </c>
      <c r="F48" s="1235" t="s">
        <v>112</v>
      </c>
      <c r="G48" s="1244">
        <v>100</v>
      </c>
      <c r="H48" s="10"/>
      <c r="I48" s="10"/>
      <c r="J48" s="8"/>
      <c r="K48" s="8"/>
      <c r="L48" s="8"/>
    </row>
    <row r="49" spans="1:16" ht="15" customHeight="1">
      <c r="A49" s="1"/>
      <c r="B49" s="915" t="s">
        <v>785</v>
      </c>
      <c r="C49" s="1230">
        <v>305.3</v>
      </c>
      <c r="D49" s="1219">
        <v>229.4</v>
      </c>
      <c r="E49" s="1219">
        <v>75.900000000000006</v>
      </c>
      <c r="F49" s="1236">
        <v>24.860792662954474</v>
      </c>
      <c r="G49" s="1244">
        <v>75.139207337045534</v>
      </c>
      <c r="I49" s="10"/>
      <c r="J49" s="8"/>
      <c r="K49" s="8"/>
      <c r="L49" s="8"/>
    </row>
    <row r="50" spans="1:16" ht="15" customHeight="1">
      <c r="A50" s="1"/>
      <c r="B50" s="915" t="s">
        <v>175</v>
      </c>
      <c r="C50" s="1230">
        <v>8710.2999999999993</v>
      </c>
      <c r="D50" s="1219">
        <v>4325.3999999999996</v>
      </c>
      <c r="E50" s="1219">
        <v>4384.8999999999996</v>
      </c>
      <c r="F50" s="1236">
        <v>50.341549659598407</v>
      </c>
      <c r="G50" s="1244">
        <v>49.658450340401593</v>
      </c>
      <c r="H50" s="10"/>
      <c r="I50" s="10"/>
      <c r="J50" s="8"/>
      <c r="K50" s="8"/>
      <c r="L50" s="8"/>
    </row>
    <row r="51" spans="1:16" ht="15" customHeight="1">
      <c r="A51" s="1"/>
      <c r="B51" s="912" t="s">
        <v>786</v>
      </c>
      <c r="C51" s="1217">
        <v>1222.5</v>
      </c>
      <c r="D51" s="1220">
        <v>1112</v>
      </c>
      <c r="E51" s="1220">
        <v>110.5</v>
      </c>
      <c r="F51" s="1237">
        <v>9.0388548057259719</v>
      </c>
      <c r="G51" s="1245">
        <v>90.961145194274025</v>
      </c>
      <c r="H51" s="10"/>
      <c r="I51" s="10"/>
      <c r="J51" s="8"/>
      <c r="K51" s="8"/>
      <c r="L51" s="8"/>
    </row>
    <row r="52" spans="1:16" ht="15" customHeight="1">
      <c r="A52" s="1"/>
      <c r="B52" s="915" t="s">
        <v>169</v>
      </c>
      <c r="C52" s="1230">
        <v>1222.5</v>
      </c>
      <c r="D52" s="1219">
        <v>1112</v>
      </c>
      <c r="E52" s="1219">
        <v>110.5</v>
      </c>
      <c r="F52" s="1236">
        <v>9.0388548057259719</v>
      </c>
      <c r="G52" s="1244">
        <v>90.961145194274025</v>
      </c>
      <c r="H52" s="10"/>
      <c r="I52" s="10"/>
      <c r="J52" s="8"/>
      <c r="K52" s="8"/>
      <c r="L52" s="8"/>
    </row>
    <row r="53" spans="1:16" ht="15" customHeight="1">
      <c r="A53" s="1"/>
      <c r="B53" s="912" t="s">
        <v>787</v>
      </c>
      <c r="C53" s="1217">
        <v>1309.9000000000001</v>
      </c>
      <c r="D53" s="1220">
        <v>1246</v>
      </c>
      <c r="E53" s="1220">
        <v>63.9</v>
      </c>
      <c r="F53" s="1238">
        <v>4.8782349797694478</v>
      </c>
      <c r="G53" s="1245">
        <v>95.121765020230541</v>
      </c>
      <c r="H53" s="10"/>
      <c r="I53" s="10"/>
      <c r="J53" s="8"/>
      <c r="K53" s="8"/>
      <c r="L53" s="8"/>
    </row>
    <row r="54" spans="1:16" ht="15" customHeight="1">
      <c r="A54" s="1"/>
      <c r="B54" s="915" t="s">
        <v>171</v>
      </c>
      <c r="C54" s="1230">
        <v>158</v>
      </c>
      <c r="D54" s="1219">
        <v>158</v>
      </c>
      <c r="E54" s="1219" t="s">
        <v>112</v>
      </c>
      <c r="F54" s="1239" t="s">
        <v>112</v>
      </c>
      <c r="G54" s="1244">
        <v>100</v>
      </c>
      <c r="H54" s="10"/>
      <c r="I54" s="10"/>
      <c r="J54" s="8"/>
      <c r="K54" s="8"/>
      <c r="L54" s="8"/>
    </row>
    <row r="55" spans="1:16" ht="15" customHeight="1">
      <c r="A55" s="1"/>
      <c r="B55" s="915" t="s">
        <v>174</v>
      </c>
      <c r="C55" s="1230">
        <v>215</v>
      </c>
      <c r="D55" s="1219">
        <v>215</v>
      </c>
      <c r="E55" s="1219" t="s">
        <v>112</v>
      </c>
      <c r="F55" s="1236" t="s">
        <v>112</v>
      </c>
      <c r="G55" s="1244">
        <v>100</v>
      </c>
      <c r="H55" s="10"/>
      <c r="I55" s="10"/>
      <c r="J55" s="8"/>
      <c r="K55" s="8"/>
      <c r="L55" s="8"/>
    </row>
    <row r="56" spans="1:16" ht="15" customHeight="1">
      <c r="A56" s="1"/>
      <c r="B56" s="915" t="s">
        <v>173</v>
      </c>
      <c r="C56" s="1230">
        <v>936.9</v>
      </c>
      <c r="D56" s="1219">
        <v>873</v>
      </c>
      <c r="E56" s="1219">
        <v>63.9</v>
      </c>
      <c r="F56" s="1236">
        <f>E56/C56*100</f>
        <v>6.8203650336215169</v>
      </c>
      <c r="G56" s="1244">
        <v>93.179634966378487</v>
      </c>
      <c r="H56" s="10"/>
      <c r="I56" s="10"/>
      <c r="J56" s="8"/>
      <c r="K56" s="8"/>
      <c r="L56" s="8"/>
    </row>
    <row r="57" spans="1:16" ht="15" customHeight="1">
      <c r="A57" s="1"/>
      <c r="B57" s="912" t="s">
        <v>788</v>
      </c>
      <c r="C57" s="1217">
        <v>99</v>
      </c>
      <c r="D57" s="1220">
        <v>97.9</v>
      </c>
      <c r="E57" s="1220">
        <v>1.1000000000000001</v>
      </c>
      <c r="F57" s="1237">
        <v>1.1111111111111112</v>
      </c>
      <c r="G57" s="1245">
        <v>98.888888888888886</v>
      </c>
      <c r="H57" s="10"/>
      <c r="I57" s="10"/>
      <c r="J57" s="8"/>
      <c r="K57" s="8"/>
      <c r="L57" s="8"/>
    </row>
    <row r="58" spans="1:16" ht="15" customHeight="1" thickBot="1">
      <c r="A58" s="1"/>
      <c r="B58" s="916" t="s">
        <v>170</v>
      </c>
      <c r="C58" s="1230">
        <v>99</v>
      </c>
      <c r="D58" s="1222">
        <v>97.9</v>
      </c>
      <c r="E58" s="1222">
        <v>1.1000000000000001</v>
      </c>
      <c r="F58" s="1240">
        <v>1.1111111111111112</v>
      </c>
      <c r="G58" s="1246">
        <v>98.888888888888886</v>
      </c>
      <c r="H58" s="10"/>
      <c r="I58" s="10"/>
      <c r="J58" s="8"/>
      <c r="K58" s="8"/>
      <c r="L58" s="8"/>
    </row>
    <row r="59" spans="1:16" ht="15" customHeight="1" thickBot="1">
      <c r="A59" s="1"/>
      <c r="B59" s="913" t="s">
        <v>793</v>
      </c>
      <c r="C59" s="1223">
        <v>18624</v>
      </c>
      <c r="D59" s="1223">
        <v>12297</v>
      </c>
      <c r="E59" s="1223">
        <v>6327</v>
      </c>
      <c r="F59" s="1241">
        <v>33.972293814432994</v>
      </c>
      <c r="G59" s="1247">
        <v>66.027706185567013</v>
      </c>
      <c r="H59" s="10"/>
      <c r="I59" s="10"/>
      <c r="J59" s="8"/>
      <c r="K59" s="8"/>
      <c r="L59" s="8"/>
    </row>
    <row r="60" spans="1:16" ht="6.75" customHeight="1">
      <c r="A60" s="1"/>
      <c r="B60" s="433"/>
      <c r="C60" s="433"/>
      <c r="D60" s="433"/>
      <c r="E60" s="433"/>
      <c r="F60" s="433"/>
      <c r="G60" s="433"/>
      <c r="L60" s="10"/>
      <c r="M60" s="10"/>
      <c r="N60" s="8"/>
      <c r="O60" s="8"/>
      <c r="P60" s="8"/>
    </row>
    <row r="61" spans="1:16" ht="45.6" customHeight="1">
      <c r="A61" s="1"/>
      <c r="B61" s="1665" t="s">
        <v>1299</v>
      </c>
      <c r="C61" s="1665"/>
      <c r="D61" s="1665"/>
      <c r="E61" s="1665"/>
      <c r="F61" s="1665"/>
      <c r="G61" s="1665"/>
      <c r="H61" s="1665"/>
      <c r="I61" s="1665"/>
      <c r="J61" s="662"/>
      <c r="K61" s="724"/>
      <c r="L61" s="10"/>
      <c r="M61" s="10"/>
      <c r="N61" s="8"/>
      <c r="O61" s="8"/>
      <c r="P61" s="8"/>
    </row>
    <row r="62" spans="1:16">
      <c r="A62" s="1"/>
      <c r="B62" s="724"/>
      <c r="C62" s="724"/>
      <c r="D62" s="724"/>
      <c r="E62" s="724"/>
      <c r="F62" s="724"/>
      <c r="G62" s="724"/>
      <c r="H62" s="724"/>
      <c r="I62" s="724"/>
      <c r="J62" s="662"/>
      <c r="K62" s="724"/>
      <c r="L62" s="10"/>
      <c r="M62" s="10"/>
      <c r="N62" s="8"/>
      <c r="O62" s="8"/>
      <c r="P62" s="8"/>
    </row>
    <row r="63" spans="1:16">
      <c r="A63" s="1"/>
      <c r="B63" s="433"/>
      <c r="C63" s="433"/>
      <c r="D63" s="433"/>
      <c r="E63" s="433"/>
      <c r="F63" s="433"/>
      <c r="G63" s="433"/>
      <c r="H63" s="10"/>
      <c r="I63" s="10"/>
      <c r="J63" s="10"/>
      <c r="K63" s="10"/>
      <c r="L63" s="10"/>
      <c r="M63" s="10"/>
      <c r="N63" s="8"/>
      <c r="O63" s="8"/>
      <c r="P63" s="8"/>
    </row>
    <row r="64" spans="1:16" ht="15.75">
      <c r="A64" s="1"/>
      <c r="B64" s="178" t="s">
        <v>794</v>
      </c>
      <c r="C64" s="8"/>
      <c r="D64" s="8"/>
      <c r="E64" s="8"/>
      <c r="F64" s="8"/>
      <c r="G64" s="8"/>
      <c r="H64" s="8"/>
      <c r="I64" s="8"/>
      <c r="J64" s="8"/>
      <c r="K64" s="8"/>
      <c r="L64" s="8"/>
      <c r="M64" s="8"/>
      <c r="N64" s="8"/>
      <c r="O64" s="8"/>
      <c r="P64" s="8"/>
    </row>
    <row r="65" spans="1:16" ht="15.75">
      <c r="A65" s="1"/>
      <c r="B65" s="178"/>
      <c r="C65" s="8"/>
      <c r="D65" s="8"/>
      <c r="E65" s="8"/>
      <c r="F65" s="8"/>
      <c r="G65" s="8"/>
      <c r="H65" s="8"/>
      <c r="I65" s="8"/>
      <c r="J65" s="8"/>
      <c r="K65" s="8"/>
      <c r="L65" s="8"/>
      <c r="M65" s="8"/>
      <c r="N65" s="8"/>
      <c r="O65" s="8"/>
      <c r="P65" s="8"/>
    </row>
    <row r="66" spans="1:16">
      <c r="A66" s="1"/>
      <c r="B66" s="8"/>
      <c r="C66" s="8"/>
      <c r="D66" s="8"/>
      <c r="E66" s="8"/>
      <c r="F66" s="8"/>
      <c r="G66" s="8"/>
      <c r="H66" s="8"/>
      <c r="I66" s="8"/>
      <c r="J66" s="8"/>
      <c r="K66" s="8"/>
      <c r="L66" s="8"/>
      <c r="M66" s="8"/>
      <c r="N66" s="8"/>
      <c r="O66" s="8"/>
      <c r="P66" s="8"/>
    </row>
    <row r="67" spans="1:16" ht="15.6" customHeight="1" thickBot="1">
      <c r="A67" s="1"/>
      <c r="B67" s="129" t="s">
        <v>795</v>
      </c>
      <c r="C67" s="337" t="s">
        <v>94</v>
      </c>
      <c r="D67" s="337" t="s">
        <v>95</v>
      </c>
      <c r="E67" s="337" t="s">
        <v>96</v>
      </c>
      <c r="F67" s="337" t="s">
        <v>97</v>
      </c>
      <c r="G67" s="337" t="s">
        <v>98</v>
      </c>
      <c r="H67" s="8"/>
      <c r="I67" s="8"/>
      <c r="J67" s="8"/>
      <c r="K67" s="8"/>
      <c r="L67" s="8"/>
      <c r="M67" s="8"/>
      <c r="N67" s="8"/>
      <c r="O67" s="8"/>
      <c r="P67" s="8"/>
    </row>
    <row r="68" spans="1:16" ht="17.25" customHeight="1" thickTop="1">
      <c r="A68" s="1"/>
      <c r="B68" s="653" t="s">
        <v>796</v>
      </c>
      <c r="C68" s="1248">
        <v>8</v>
      </c>
      <c r="D68" s="265">
        <v>8</v>
      </c>
      <c r="E68" s="1642" t="s">
        <v>797</v>
      </c>
      <c r="F68" s="1642"/>
      <c r="G68" s="1642"/>
      <c r="H68" s="8"/>
      <c r="I68" s="8"/>
      <c r="J68" s="8"/>
      <c r="K68" s="8"/>
      <c r="L68" s="8"/>
      <c r="M68" s="8"/>
      <c r="N68" s="8"/>
      <c r="O68" s="8"/>
      <c r="P68" s="8"/>
    </row>
    <row r="69" spans="1:16" ht="18" customHeight="1">
      <c r="A69" s="1"/>
      <c r="B69" s="654" t="s">
        <v>798</v>
      </c>
      <c r="C69" s="1249">
        <v>8</v>
      </c>
      <c r="D69" s="487">
        <v>8</v>
      </c>
      <c r="E69" s="1770" t="s">
        <v>797</v>
      </c>
      <c r="F69" s="1770"/>
      <c r="G69" s="1770"/>
      <c r="H69" s="44"/>
      <c r="I69" s="8"/>
      <c r="J69" s="8"/>
      <c r="K69" s="8"/>
      <c r="L69" s="8"/>
      <c r="M69" s="8"/>
      <c r="N69" s="8"/>
      <c r="O69" s="8"/>
      <c r="P69" s="8"/>
    </row>
    <row r="70" spans="1:16" ht="18.75" customHeight="1">
      <c r="A70" s="1"/>
      <c r="B70" s="654" t="s">
        <v>799</v>
      </c>
      <c r="C70" s="1249">
        <v>100</v>
      </c>
      <c r="D70" s="488">
        <v>100</v>
      </c>
      <c r="E70" s="488">
        <v>100</v>
      </c>
      <c r="F70" s="488">
        <v>100</v>
      </c>
      <c r="G70" s="488">
        <v>100</v>
      </c>
      <c r="H70" s="8"/>
      <c r="I70" s="8"/>
      <c r="J70" s="8"/>
      <c r="K70" s="8"/>
      <c r="L70" s="8"/>
      <c r="M70" s="8"/>
      <c r="N70" s="8"/>
      <c r="O70" s="8"/>
      <c r="P70" s="8"/>
    </row>
    <row r="71" spans="1:16" ht="27.75" thickBot="1">
      <c r="A71" s="1"/>
      <c r="B71" s="679" t="s">
        <v>800</v>
      </c>
      <c r="C71" s="1250">
        <v>100</v>
      </c>
      <c r="D71" s="489">
        <v>100</v>
      </c>
      <c r="E71" s="489">
        <v>100</v>
      </c>
      <c r="F71" s="489">
        <v>100</v>
      </c>
      <c r="G71" s="489">
        <v>100</v>
      </c>
      <c r="H71" s="8"/>
      <c r="I71" s="8"/>
      <c r="J71" s="8"/>
      <c r="K71" s="8"/>
      <c r="L71" s="8"/>
      <c r="M71" s="8"/>
      <c r="N71" s="8"/>
      <c r="O71" s="8"/>
      <c r="P71" s="8"/>
    </row>
    <row r="72" spans="1:16" ht="5.25" customHeight="1">
      <c r="A72" s="1"/>
      <c r="B72" s="8"/>
      <c r="C72" s="8"/>
      <c r="D72" s="8"/>
      <c r="E72" s="8"/>
      <c r="F72" s="8"/>
      <c r="G72" s="8"/>
      <c r="H72" s="8"/>
      <c r="I72" s="8"/>
      <c r="J72" s="8"/>
      <c r="K72" s="8"/>
      <c r="L72" s="8"/>
      <c r="M72" s="8"/>
      <c r="N72" s="8"/>
      <c r="O72" s="8"/>
      <c r="P72" s="8"/>
    </row>
    <row r="73" spans="1:16" ht="39.75" customHeight="1">
      <c r="A73" s="1"/>
      <c r="B73" s="1775" t="s">
        <v>801</v>
      </c>
      <c r="C73" s="1641"/>
      <c r="D73" s="1641"/>
      <c r="E73" s="1641"/>
      <c r="F73" s="1641"/>
      <c r="G73" s="1641"/>
      <c r="H73" s="278"/>
      <c r="I73" s="8"/>
      <c r="J73" s="8"/>
      <c r="K73" s="8"/>
      <c r="L73" s="8"/>
      <c r="M73" s="8"/>
      <c r="N73" s="8"/>
      <c r="O73" s="8"/>
      <c r="P73" s="8"/>
    </row>
    <row r="74" spans="1:16">
      <c r="A74" s="1"/>
      <c r="B74" s="886"/>
      <c r="C74" s="886"/>
      <c r="D74" s="886"/>
      <c r="E74" s="886"/>
      <c r="F74" s="886"/>
      <c r="G74" s="886"/>
      <c r="H74" s="278"/>
      <c r="I74" s="8"/>
      <c r="J74" s="8"/>
      <c r="K74" s="8"/>
      <c r="L74" s="8"/>
      <c r="M74" s="8"/>
      <c r="N74" s="8"/>
      <c r="O74" s="8"/>
      <c r="P74" s="8"/>
    </row>
    <row r="75" spans="1:16">
      <c r="A75" s="1"/>
      <c r="B75" s="8"/>
      <c r="C75" s="8"/>
      <c r="D75" s="8"/>
      <c r="E75" s="8"/>
      <c r="F75" s="8"/>
      <c r="G75" s="8"/>
      <c r="H75" s="8"/>
      <c r="I75" s="8"/>
      <c r="J75" s="8"/>
      <c r="K75" s="8"/>
      <c r="L75" s="8"/>
      <c r="M75" s="8"/>
      <c r="N75" s="8"/>
      <c r="O75" s="8"/>
      <c r="P75" s="8"/>
    </row>
    <row r="76" spans="1:16" ht="27" customHeight="1" thickBot="1">
      <c r="A76" s="1"/>
      <c r="B76" s="437" t="s">
        <v>802</v>
      </c>
      <c r="C76" s="25" t="s">
        <v>803</v>
      </c>
      <c r="D76" s="25" t="s">
        <v>804</v>
      </c>
      <c r="E76" s="25" t="s">
        <v>805</v>
      </c>
      <c r="F76" s="25" t="s">
        <v>806</v>
      </c>
      <c r="G76" s="25" t="s">
        <v>807</v>
      </c>
      <c r="H76" s="8"/>
      <c r="I76" s="8"/>
      <c r="J76" s="8"/>
      <c r="K76" s="8"/>
      <c r="L76" s="8"/>
      <c r="M76" s="8"/>
      <c r="N76" s="8"/>
      <c r="O76" s="8"/>
    </row>
    <row r="77" spans="1:16" s="36" customFormat="1" ht="15" customHeight="1" thickTop="1">
      <c r="A77" s="45"/>
      <c r="B77" s="31" t="s">
        <v>224</v>
      </c>
      <c r="C77" s="1251">
        <v>7</v>
      </c>
      <c r="D77" s="1251">
        <v>16</v>
      </c>
      <c r="E77" s="1251">
        <v>22</v>
      </c>
      <c r="F77" s="1251">
        <v>11</v>
      </c>
      <c r="G77" s="1251">
        <v>177</v>
      </c>
      <c r="H77" s="20"/>
      <c r="I77" s="20"/>
      <c r="J77" s="20"/>
      <c r="K77" s="20"/>
      <c r="L77" s="20"/>
      <c r="M77" s="20"/>
      <c r="N77" s="20"/>
      <c r="O77" s="20"/>
    </row>
    <row r="78" spans="1:16" s="36" customFormat="1" ht="15" customHeight="1">
      <c r="A78" s="45"/>
      <c r="B78" s="30" t="s">
        <v>228</v>
      </c>
      <c r="C78" s="1251">
        <v>5</v>
      </c>
      <c r="D78" s="1251">
        <v>7</v>
      </c>
      <c r="E78" s="1251">
        <v>7</v>
      </c>
      <c r="F78" s="1251">
        <v>22</v>
      </c>
      <c r="G78" s="1251">
        <v>1398</v>
      </c>
      <c r="H78" s="20"/>
      <c r="I78" s="20"/>
      <c r="J78" s="20"/>
      <c r="K78" s="20"/>
      <c r="L78" s="20"/>
      <c r="M78" s="20"/>
      <c r="N78" s="20"/>
      <c r="O78" s="20"/>
    </row>
    <row r="79" spans="1:16" s="36" customFormat="1" ht="15" customHeight="1">
      <c r="A79" s="45"/>
      <c r="B79" s="565" t="s">
        <v>231</v>
      </c>
      <c r="C79" s="1251">
        <v>6</v>
      </c>
      <c r="D79" s="1251">
        <v>14</v>
      </c>
      <c r="E79" s="1251">
        <v>20</v>
      </c>
      <c r="F79" s="1251">
        <v>36</v>
      </c>
      <c r="G79" s="1251">
        <v>1311</v>
      </c>
      <c r="H79" s="20"/>
      <c r="I79" s="20"/>
      <c r="J79" s="20"/>
      <c r="K79" s="20"/>
      <c r="L79" s="20"/>
      <c r="M79" s="20"/>
      <c r="N79" s="20"/>
      <c r="O79" s="20"/>
    </row>
    <row r="80" spans="1:16" s="36" customFormat="1" ht="15" customHeight="1" thickBot="1">
      <c r="A80" s="45"/>
      <c r="B80" s="26" t="s">
        <v>233</v>
      </c>
      <c r="C80" s="1252" t="s">
        <v>112</v>
      </c>
      <c r="D80" s="1253">
        <v>4</v>
      </c>
      <c r="E80" s="1253">
        <v>2</v>
      </c>
      <c r="F80" s="1253">
        <v>1</v>
      </c>
      <c r="G80" s="1253">
        <v>5</v>
      </c>
      <c r="H80" s="20"/>
      <c r="I80" s="20"/>
      <c r="J80" s="20"/>
      <c r="K80" s="20"/>
      <c r="L80" s="20"/>
      <c r="M80" s="20"/>
      <c r="N80" s="20"/>
      <c r="O80" s="20"/>
    </row>
    <row r="81" spans="1:16" ht="7.5" customHeight="1">
      <c r="A81" s="1"/>
      <c r="B81" s="19"/>
      <c r="C81" s="144"/>
      <c r="D81" s="144"/>
      <c r="E81" s="144"/>
      <c r="F81" s="144"/>
      <c r="G81" s="144"/>
      <c r="H81" s="144"/>
      <c r="I81" s="8"/>
      <c r="J81" s="8"/>
      <c r="K81" s="8"/>
      <c r="L81" s="8"/>
      <c r="M81" s="8"/>
      <c r="N81" s="8"/>
      <c r="O81" s="8"/>
      <c r="P81" s="8"/>
    </row>
    <row r="82" spans="1:16" ht="33.75" customHeight="1">
      <c r="A82" s="1"/>
      <c r="B82" s="1615" t="s">
        <v>1300</v>
      </c>
      <c r="C82" s="1615"/>
      <c r="D82" s="1615"/>
      <c r="E82" s="1615"/>
      <c r="F82" s="1615"/>
      <c r="G82" s="1615"/>
      <c r="H82" s="238"/>
      <c r="I82" s="8"/>
      <c r="J82" s="8"/>
      <c r="K82" s="8"/>
      <c r="L82" s="8"/>
      <c r="M82" s="8"/>
      <c r="N82" s="8"/>
      <c r="O82" s="8"/>
      <c r="P82" s="8"/>
    </row>
    <row r="83" spans="1:16">
      <c r="A83" s="1"/>
      <c r="B83" s="190"/>
      <c r="C83" s="190"/>
      <c r="D83" s="190"/>
      <c r="E83" s="190"/>
      <c r="F83" s="190"/>
      <c r="G83" s="190"/>
      <c r="H83" s="238"/>
      <c r="I83" s="8"/>
      <c r="J83" s="8"/>
      <c r="K83" s="8"/>
      <c r="L83" s="8"/>
      <c r="M83" s="8"/>
      <c r="N83" s="8"/>
      <c r="O83" s="8"/>
      <c r="P83" s="8"/>
    </row>
    <row r="84" spans="1:16">
      <c r="A84" s="1"/>
      <c r="B84" s="190"/>
      <c r="C84" s="190"/>
      <c r="D84" s="190"/>
      <c r="E84" s="190"/>
      <c r="F84" s="190"/>
      <c r="G84" s="190"/>
      <c r="H84" s="190"/>
      <c r="I84" s="8"/>
      <c r="J84" s="8"/>
      <c r="K84" s="8"/>
      <c r="L84" s="8"/>
      <c r="M84" s="8"/>
      <c r="N84" s="8"/>
      <c r="O84" s="8"/>
      <c r="P84" s="8"/>
    </row>
    <row r="85" spans="1:16" ht="51.75" thickBot="1">
      <c r="B85" s="279" t="s">
        <v>808</v>
      </c>
      <c r="C85" s="279" t="s">
        <v>809</v>
      </c>
      <c r="D85" s="732" t="s">
        <v>810</v>
      </c>
      <c r="E85" s="732" t="s">
        <v>811</v>
      </c>
      <c r="F85" s="1776" t="s">
        <v>812</v>
      </c>
      <c r="G85" s="1776"/>
      <c r="H85" s="1776"/>
      <c r="I85" s="732" t="s">
        <v>813</v>
      </c>
      <c r="J85" s="732" t="s">
        <v>814</v>
      </c>
      <c r="K85" s="732"/>
      <c r="L85" s="732" t="s">
        <v>815</v>
      </c>
      <c r="M85" s="732" t="s">
        <v>816</v>
      </c>
      <c r="N85" s="264" t="s">
        <v>817</v>
      </c>
      <c r="O85" s="732" t="s">
        <v>818</v>
      </c>
      <c r="P85" s="8"/>
    </row>
    <row r="86" spans="1:16" ht="13.5" thickTop="1">
      <c r="B86" s="68" t="s">
        <v>224</v>
      </c>
      <c r="C86" s="68"/>
      <c r="D86" s="280"/>
      <c r="E86" s="281"/>
      <c r="F86" s="281"/>
      <c r="G86" s="281"/>
      <c r="H86" s="281"/>
      <c r="I86" s="282"/>
      <c r="J86" s="282"/>
      <c r="K86" s="282"/>
      <c r="L86" s="282"/>
      <c r="M86" s="282"/>
      <c r="N86" s="282"/>
      <c r="O86" s="282"/>
      <c r="P86" s="8"/>
    </row>
    <row r="87" spans="1:16">
      <c r="B87" s="1777" t="s">
        <v>168</v>
      </c>
      <c r="C87" s="1779" t="s">
        <v>819</v>
      </c>
      <c r="D87" s="283" t="s">
        <v>820</v>
      </c>
      <c r="E87" s="731" t="s">
        <v>821</v>
      </c>
      <c r="F87" s="1781" t="s">
        <v>822</v>
      </c>
      <c r="G87" s="1781"/>
      <c r="H87" s="1781"/>
      <c r="I87" s="725" t="s">
        <v>823</v>
      </c>
      <c r="J87" s="1782" t="s">
        <v>824</v>
      </c>
      <c r="K87" s="1782"/>
      <c r="L87" s="725" t="s">
        <v>825</v>
      </c>
      <c r="M87" s="725" t="s">
        <v>826</v>
      </c>
      <c r="N87" s="1783">
        <v>121672</v>
      </c>
      <c r="O87" s="1538" t="s">
        <v>112</v>
      </c>
      <c r="P87" s="8"/>
    </row>
    <row r="88" spans="1:16">
      <c r="B88" s="1778"/>
      <c r="C88" s="1780"/>
      <c r="D88" s="283" t="s">
        <v>820</v>
      </c>
      <c r="E88" s="731" t="s">
        <v>821</v>
      </c>
      <c r="F88" s="731" t="s">
        <v>827</v>
      </c>
      <c r="G88" s="731"/>
      <c r="H88" s="731"/>
      <c r="I88" s="725" t="s">
        <v>828</v>
      </c>
      <c r="J88" s="1782" t="s">
        <v>829</v>
      </c>
      <c r="K88" s="1782"/>
      <c r="L88" s="725" t="s">
        <v>830</v>
      </c>
      <c r="M88" s="74" t="s">
        <v>831</v>
      </c>
      <c r="N88" s="1784"/>
      <c r="O88" s="1538" t="s">
        <v>112</v>
      </c>
      <c r="P88" s="8"/>
    </row>
    <row r="89" spans="1:16">
      <c r="B89" s="1778"/>
      <c r="C89" s="1780"/>
      <c r="D89" s="283" t="s">
        <v>820</v>
      </c>
      <c r="E89" s="731" t="s">
        <v>821</v>
      </c>
      <c r="F89" s="731" t="s">
        <v>832</v>
      </c>
      <c r="G89" s="731"/>
      <c r="H89" s="731"/>
      <c r="I89" s="725" t="s">
        <v>828</v>
      </c>
      <c r="J89" s="1782" t="s">
        <v>829</v>
      </c>
      <c r="K89" s="1782"/>
      <c r="L89" s="725" t="s">
        <v>830</v>
      </c>
      <c r="M89" s="725" t="s">
        <v>833</v>
      </c>
      <c r="N89" s="1784"/>
      <c r="O89" s="1538" t="s">
        <v>112</v>
      </c>
      <c r="P89" s="8"/>
    </row>
    <row r="90" spans="1:16" ht="13.5" thickBot="1">
      <c r="B90" s="1778"/>
      <c r="C90" s="1780"/>
      <c r="D90" s="284" t="s">
        <v>834</v>
      </c>
      <c r="E90" s="733" t="s">
        <v>821</v>
      </c>
      <c r="F90" s="1785" t="s">
        <v>835</v>
      </c>
      <c r="G90" s="1785"/>
      <c r="H90" s="1785"/>
      <c r="I90" s="728" t="s">
        <v>828</v>
      </c>
      <c r="J90" s="1786" t="s">
        <v>836</v>
      </c>
      <c r="K90" s="1786"/>
      <c r="L90" s="728" t="s">
        <v>837</v>
      </c>
      <c r="M90" s="728" t="s">
        <v>837</v>
      </c>
      <c r="N90" s="1784"/>
      <c r="O90" s="1539">
        <v>137</v>
      </c>
      <c r="P90" s="8"/>
    </row>
    <row r="91" spans="1:16" ht="15.75" customHeight="1" thickBot="1">
      <c r="B91" s="666" t="s">
        <v>167</v>
      </c>
      <c r="C91" s="664" t="s">
        <v>819</v>
      </c>
      <c r="D91" s="665" t="s">
        <v>834</v>
      </c>
      <c r="E91" s="729" t="s">
        <v>821</v>
      </c>
      <c r="F91" s="1788" t="s">
        <v>838</v>
      </c>
      <c r="G91" s="1788"/>
      <c r="H91" s="1788"/>
      <c r="I91" s="729" t="s">
        <v>828</v>
      </c>
      <c r="J91" s="1789" t="s">
        <v>839</v>
      </c>
      <c r="K91" s="1789"/>
      <c r="L91" s="729" t="s">
        <v>830</v>
      </c>
      <c r="M91" s="729" t="s">
        <v>840</v>
      </c>
      <c r="N91" s="1254">
        <v>13199</v>
      </c>
      <c r="O91" s="1540">
        <v>39111</v>
      </c>
      <c r="P91" s="8"/>
    </row>
    <row r="92" spans="1:16">
      <c r="B92" s="1790" t="s">
        <v>172</v>
      </c>
      <c r="C92" s="1791" t="s">
        <v>819</v>
      </c>
      <c r="D92" s="655" t="s">
        <v>834</v>
      </c>
      <c r="E92" s="730" t="s">
        <v>821</v>
      </c>
      <c r="F92" s="656" t="s">
        <v>841</v>
      </c>
      <c r="G92" s="656"/>
      <c r="H92" s="656"/>
      <c r="I92" s="730" t="s">
        <v>842</v>
      </c>
      <c r="J92" s="1792" t="s">
        <v>843</v>
      </c>
      <c r="K92" s="1792"/>
      <c r="L92" s="730" t="s">
        <v>830</v>
      </c>
      <c r="M92" s="730" t="s">
        <v>826</v>
      </c>
      <c r="N92" s="1787">
        <v>48418.2</v>
      </c>
      <c r="O92" s="1541">
        <v>83.6</v>
      </c>
      <c r="P92" s="8"/>
    </row>
    <row r="93" spans="1:16" s="148" customFormat="1">
      <c r="B93" s="1790"/>
      <c r="C93" s="1791"/>
      <c r="D93" s="285" t="s">
        <v>834</v>
      </c>
      <c r="E93" s="725" t="s">
        <v>821</v>
      </c>
      <c r="F93" s="285" t="s">
        <v>844</v>
      </c>
      <c r="G93" s="285"/>
      <c r="H93" s="285"/>
      <c r="I93" s="725" t="s">
        <v>842</v>
      </c>
      <c r="J93" s="1782" t="s">
        <v>845</v>
      </c>
      <c r="K93" s="1782"/>
      <c r="L93" s="725" t="s">
        <v>830</v>
      </c>
      <c r="M93" s="725" t="s">
        <v>826</v>
      </c>
      <c r="N93" s="1787"/>
      <c r="O93" s="1538">
        <v>8.9</v>
      </c>
      <c r="P93" s="66"/>
    </row>
    <row r="94" spans="1:16">
      <c r="B94" s="1790"/>
      <c r="C94" s="1791"/>
      <c r="D94" s="283" t="s">
        <v>834</v>
      </c>
      <c r="E94" s="725" t="s">
        <v>821</v>
      </c>
      <c r="F94" s="731" t="s">
        <v>846</v>
      </c>
      <c r="G94" s="731"/>
      <c r="H94" s="731"/>
      <c r="I94" s="725" t="s">
        <v>823</v>
      </c>
      <c r="J94" s="1782" t="s">
        <v>847</v>
      </c>
      <c r="K94" s="1782"/>
      <c r="L94" s="725" t="s">
        <v>830</v>
      </c>
      <c r="M94" s="725" t="s">
        <v>848</v>
      </c>
      <c r="N94" s="1787"/>
      <c r="O94" s="1538" t="s">
        <v>112</v>
      </c>
      <c r="P94" s="8"/>
    </row>
    <row r="95" spans="1:16">
      <c r="B95" s="1790"/>
      <c r="C95" s="1791"/>
      <c r="D95" s="283" t="s">
        <v>834</v>
      </c>
      <c r="E95" s="725" t="s">
        <v>821</v>
      </c>
      <c r="F95" s="731" t="s">
        <v>849</v>
      </c>
      <c r="G95" s="731"/>
      <c r="H95" s="731"/>
      <c r="I95" s="725" t="s">
        <v>823</v>
      </c>
      <c r="J95" s="1782" t="s">
        <v>850</v>
      </c>
      <c r="K95" s="1782"/>
      <c r="L95" s="725" t="s">
        <v>830</v>
      </c>
      <c r="M95" s="725" t="s">
        <v>833</v>
      </c>
      <c r="N95" s="1787"/>
      <c r="O95" s="1538" t="s">
        <v>112</v>
      </c>
      <c r="P95" s="8"/>
    </row>
    <row r="96" spans="1:16">
      <c r="B96" s="1790"/>
      <c r="C96" s="1791"/>
      <c r="D96" s="283" t="s">
        <v>834</v>
      </c>
      <c r="E96" s="725" t="s">
        <v>821</v>
      </c>
      <c r="F96" s="731" t="s">
        <v>851</v>
      </c>
      <c r="G96" s="731"/>
      <c r="H96" s="731"/>
      <c r="I96" s="725" t="s">
        <v>828</v>
      </c>
      <c r="J96" s="1782" t="s">
        <v>852</v>
      </c>
      <c r="K96" s="1782"/>
      <c r="L96" s="725" t="s">
        <v>830</v>
      </c>
      <c r="M96" s="725" t="s">
        <v>833</v>
      </c>
      <c r="N96" s="1787"/>
      <c r="O96" s="1542">
        <v>1001</v>
      </c>
      <c r="P96" s="8"/>
    </row>
    <row r="97" spans="2:16">
      <c r="B97" s="1790"/>
      <c r="C97" s="1791"/>
      <c r="D97" s="283" t="s">
        <v>834</v>
      </c>
      <c r="E97" s="725" t="s">
        <v>821</v>
      </c>
      <c r="F97" s="731" t="s">
        <v>853</v>
      </c>
      <c r="G97" s="731"/>
      <c r="H97" s="731"/>
      <c r="I97" s="725" t="s">
        <v>842</v>
      </c>
      <c r="J97" s="1782" t="s">
        <v>843</v>
      </c>
      <c r="K97" s="1782"/>
      <c r="L97" s="725" t="s">
        <v>830</v>
      </c>
      <c r="M97" s="725" t="s">
        <v>826</v>
      </c>
      <c r="N97" s="1787"/>
      <c r="O97" s="1538">
        <v>67.41</v>
      </c>
      <c r="P97" s="8"/>
    </row>
    <row r="98" spans="2:16">
      <c r="B98" s="1790"/>
      <c r="C98" s="1791"/>
      <c r="D98" s="283" t="s">
        <v>834</v>
      </c>
      <c r="E98" s="725" t="s">
        <v>821</v>
      </c>
      <c r="F98" s="731" t="s">
        <v>854</v>
      </c>
      <c r="G98" s="731"/>
      <c r="H98" s="731"/>
      <c r="I98" s="725" t="s">
        <v>842</v>
      </c>
      <c r="J98" s="1782" t="s">
        <v>845</v>
      </c>
      <c r="K98" s="1782"/>
      <c r="L98" s="725" t="s">
        <v>830</v>
      </c>
      <c r="M98" s="725" t="s">
        <v>826</v>
      </c>
      <c r="N98" s="1787"/>
      <c r="O98" s="1538">
        <v>18.399999999999999</v>
      </c>
      <c r="P98" s="8"/>
    </row>
    <row r="99" spans="2:16" ht="13.5" thickBot="1">
      <c r="B99" s="1790"/>
      <c r="C99" s="1791"/>
      <c r="D99" s="284" t="s">
        <v>834</v>
      </c>
      <c r="E99" s="728" t="s">
        <v>821</v>
      </c>
      <c r="F99" s="733" t="s">
        <v>855</v>
      </c>
      <c r="G99" s="733"/>
      <c r="H99" s="733"/>
      <c r="I99" s="728" t="s">
        <v>842</v>
      </c>
      <c r="J99" s="1786" t="s">
        <v>843</v>
      </c>
      <c r="K99" s="1786"/>
      <c r="L99" s="728" t="s">
        <v>830</v>
      </c>
      <c r="M99" s="728" t="s">
        <v>826</v>
      </c>
      <c r="N99" s="1787"/>
      <c r="O99" s="1543">
        <v>8.5299999999999994</v>
      </c>
      <c r="P99" s="8"/>
    </row>
    <row r="100" spans="2:16" ht="12.75" customHeight="1">
      <c r="B100" s="1793" t="s">
        <v>175</v>
      </c>
      <c r="C100" s="1796" t="s">
        <v>856</v>
      </c>
      <c r="D100" s="667" t="s">
        <v>834</v>
      </c>
      <c r="E100" s="727" t="s">
        <v>857</v>
      </c>
      <c r="F100" s="668" t="s">
        <v>858</v>
      </c>
      <c r="G100" s="668"/>
      <c r="H100" s="668"/>
      <c r="I100" s="727" t="s">
        <v>828</v>
      </c>
      <c r="J100" s="1798" t="s">
        <v>859</v>
      </c>
      <c r="K100" s="1798"/>
      <c r="L100" s="727" t="s">
        <v>837</v>
      </c>
      <c r="M100" s="727" t="s">
        <v>837</v>
      </c>
      <c r="N100" s="1799">
        <v>386165</v>
      </c>
      <c r="O100" s="1544">
        <v>354</v>
      </c>
      <c r="P100" s="8"/>
    </row>
    <row r="101" spans="2:16">
      <c r="B101" s="1794"/>
      <c r="C101" s="1663"/>
      <c r="D101" s="283" t="s">
        <v>834</v>
      </c>
      <c r="E101" s="725" t="s">
        <v>857</v>
      </c>
      <c r="F101" s="731" t="s">
        <v>860</v>
      </c>
      <c r="G101" s="731"/>
      <c r="H101" s="731"/>
      <c r="I101" s="725" t="s">
        <v>828</v>
      </c>
      <c r="J101" s="1782" t="s">
        <v>859</v>
      </c>
      <c r="K101" s="1782"/>
      <c r="L101" s="725" t="s">
        <v>837</v>
      </c>
      <c r="M101" s="725" t="s">
        <v>837</v>
      </c>
      <c r="N101" s="1800"/>
      <c r="O101" s="1542">
        <v>455</v>
      </c>
      <c r="P101" s="8"/>
    </row>
    <row r="102" spans="2:16">
      <c r="B102" s="1794"/>
      <c r="C102" s="1663"/>
      <c r="D102" s="283" t="s">
        <v>834</v>
      </c>
      <c r="E102" s="725" t="s">
        <v>857</v>
      </c>
      <c r="F102" s="731" t="s">
        <v>861</v>
      </c>
      <c r="G102" s="731"/>
      <c r="H102" s="731"/>
      <c r="I102" s="725" t="s">
        <v>828</v>
      </c>
      <c r="J102" s="1782" t="s">
        <v>859</v>
      </c>
      <c r="K102" s="1782"/>
      <c r="L102" s="725" t="s">
        <v>837</v>
      </c>
      <c r="M102" s="725" t="s">
        <v>837</v>
      </c>
      <c r="N102" s="1800"/>
      <c r="O102" s="1542">
        <v>61</v>
      </c>
      <c r="P102" s="8"/>
    </row>
    <row r="103" spans="2:16" ht="13.5" thickBot="1">
      <c r="B103" s="1795"/>
      <c r="C103" s="1797"/>
      <c r="D103" s="669" t="s">
        <v>834</v>
      </c>
      <c r="E103" s="726" t="s">
        <v>857</v>
      </c>
      <c r="F103" s="670" t="s">
        <v>862</v>
      </c>
      <c r="G103" s="670"/>
      <c r="H103" s="670"/>
      <c r="I103" s="726" t="s">
        <v>828</v>
      </c>
      <c r="J103" s="1802" t="s">
        <v>859</v>
      </c>
      <c r="K103" s="1802"/>
      <c r="L103" s="726" t="s">
        <v>837</v>
      </c>
      <c r="M103" s="726" t="s">
        <v>837</v>
      </c>
      <c r="N103" s="1801"/>
      <c r="O103" s="1545">
        <v>182</v>
      </c>
      <c r="P103" s="8"/>
    </row>
    <row r="104" spans="2:16">
      <c r="B104" s="657" t="s">
        <v>228</v>
      </c>
      <c r="C104" s="657"/>
      <c r="D104" s="658"/>
      <c r="E104" s="659"/>
      <c r="F104" s="659"/>
      <c r="G104" s="659"/>
      <c r="H104" s="659"/>
      <c r="I104" s="660"/>
      <c r="J104" s="660"/>
      <c r="K104" s="660"/>
      <c r="L104" s="660"/>
      <c r="M104" s="660"/>
      <c r="N104" s="1255"/>
      <c r="O104" s="1256"/>
      <c r="P104" s="8"/>
    </row>
    <row r="105" spans="2:16">
      <c r="B105" s="1806" t="s">
        <v>169</v>
      </c>
      <c r="C105" s="1808" t="s">
        <v>856</v>
      </c>
      <c r="D105" s="725" t="s">
        <v>834</v>
      </c>
      <c r="E105" s="725" t="s">
        <v>821</v>
      </c>
      <c r="F105" s="1781" t="s">
        <v>863</v>
      </c>
      <c r="G105" s="1781"/>
      <c r="H105" s="1781"/>
      <c r="I105" s="725" t="s">
        <v>823</v>
      </c>
      <c r="J105" s="725" t="s">
        <v>829</v>
      </c>
      <c r="K105" s="725"/>
      <c r="L105" s="725" t="s">
        <v>830</v>
      </c>
      <c r="M105" s="725" t="s">
        <v>848</v>
      </c>
      <c r="N105" s="1803">
        <v>5063</v>
      </c>
      <c r="O105" s="1538" t="s">
        <v>112</v>
      </c>
      <c r="P105" s="8"/>
    </row>
    <row r="106" spans="2:16">
      <c r="B106" s="1790"/>
      <c r="C106" s="1791"/>
      <c r="D106" s="725" t="s">
        <v>834</v>
      </c>
      <c r="E106" s="725" t="s">
        <v>821</v>
      </c>
      <c r="F106" s="1781" t="s">
        <v>864</v>
      </c>
      <c r="G106" s="1781"/>
      <c r="H106" s="1781"/>
      <c r="I106" s="725" t="s">
        <v>823</v>
      </c>
      <c r="J106" s="725" t="s">
        <v>829</v>
      </c>
      <c r="K106" s="725"/>
      <c r="L106" s="725" t="s">
        <v>830</v>
      </c>
      <c r="M106" s="725" t="s">
        <v>833</v>
      </c>
      <c r="N106" s="1787"/>
      <c r="O106" s="1538" t="s">
        <v>112</v>
      </c>
      <c r="P106" s="8"/>
    </row>
    <row r="107" spans="2:16">
      <c r="B107" s="1790"/>
      <c r="C107" s="1791"/>
      <c r="D107" s="725" t="s">
        <v>834</v>
      </c>
      <c r="E107" s="725" t="s">
        <v>821</v>
      </c>
      <c r="F107" s="1781" t="s">
        <v>865</v>
      </c>
      <c r="G107" s="1781"/>
      <c r="H107" s="1781"/>
      <c r="I107" s="725" t="s">
        <v>823</v>
      </c>
      <c r="J107" s="725" t="s">
        <v>829</v>
      </c>
      <c r="K107" s="725"/>
      <c r="L107" s="725" t="s">
        <v>830</v>
      </c>
      <c r="M107" s="725" t="s">
        <v>833</v>
      </c>
      <c r="N107" s="1787"/>
      <c r="O107" s="1538" t="s">
        <v>112</v>
      </c>
      <c r="P107" s="8"/>
    </row>
    <row r="108" spans="2:16">
      <c r="B108" s="1790"/>
      <c r="C108" s="1791"/>
      <c r="D108" s="725" t="s">
        <v>834</v>
      </c>
      <c r="E108" s="725" t="s">
        <v>821</v>
      </c>
      <c r="F108" s="1781" t="s">
        <v>866</v>
      </c>
      <c r="G108" s="1781"/>
      <c r="H108" s="1781"/>
      <c r="I108" s="725" t="s">
        <v>828</v>
      </c>
      <c r="J108" s="725" t="s">
        <v>829</v>
      </c>
      <c r="K108" s="725"/>
      <c r="L108" s="725" t="s">
        <v>830</v>
      </c>
      <c r="M108" s="725" t="s">
        <v>833</v>
      </c>
      <c r="N108" s="1787"/>
      <c r="O108" s="1542">
        <v>334</v>
      </c>
      <c r="P108" s="8"/>
    </row>
    <row r="109" spans="2:16">
      <c r="B109" s="1790"/>
      <c r="C109" s="1791"/>
      <c r="D109" s="725" t="s">
        <v>834</v>
      </c>
      <c r="E109" s="725" t="s">
        <v>821</v>
      </c>
      <c r="F109" s="1781" t="s">
        <v>867</v>
      </c>
      <c r="G109" s="1781"/>
      <c r="H109" s="1781"/>
      <c r="I109" s="725" t="s">
        <v>823</v>
      </c>
      <c r="J109" s="725" t="s">
        <v>829</v>
      </c>
      <c r="K109" s="725"/>
      <c r="L109" s="725" t="s">
        <v>830</v>
      </c>
      <c r="M109" s="725" t="s">
        <v>848</v>
      </c>
      <c r="N109" s="1787"/>
      <c r="O109" s="1538" t="s">
        <v>112</v>
      </c>
      <c r="P109" s="8"/>
    </row>
    <row r="110" spans="2:16" ht="13.5" thickBot="1">
      <c r="B110" s="1807"/>
      <c r="C110" s="1809"/>
      <c r="D110" s="75" t="s">
        <v>868</v>
      </c>
      <c r="E110" s="75" t="s">
        <v>821</v>
      </c>
      <c r="F110" s="1805" t="s">
        <v>869</v>
      </c>
      <c r="G110" s="1805"/>
      <c r="H110" s="1805"/>
      <c r="I110" s="75" t="s">
        <v>823</v>
      </c>
      <c r="J110" s="75" t="s">
        <v>829</v>
      </c>
      <c r="K110" s="75"/>
      <c r="L110" s="75" t="s">
        <v>830</v>
      </c>
      <c r="M110" s="75" t="s">
        <v>833</v>
      </c>
      <c r="N110" s="1804"/>
      <c r="O110" s="1546" t="s">
        <v>112</v>
      </c>
      <c r="P110" s="8"/>
    </row>
    <row r="111" spans="2:16" ht="6" customHeight="1">
      <c r="B111" s="8"/>
      <c r="C111" s="8"/>
      <c r="D111" s="8"/>
      <c r="E111" s="8"/>
      <c r="F111" s="8"/>
      <c r="G111" s="8"/>
      <c r="H111" s="8"/>
      <c r="I111" s="8"/>
      <c r="J111" s="8"/>
      <c r="K111" s="8"/>
      <c r="L111" s="8"/>
      <c r="M111" s="8"/>
      <c r="N111" s="8"/>
      <c r="O111" s="8"/>
      <c r="P111" s="8"/>
    </row>
    <row r="112" spans="2:16" ht="96" customHeight="1">
      <c r="B112" s="1623" t="s">
        <v>870</v>
      </c>
      <c r="C112" s="1623"/>
      <c r="D112" s="1623"/>
      <c r="E112" s="1623"/>
      <c r="F112" s="1623"/>
      <c r="G112" s="1623"/>
      <c r="H112" s="1623"/>
      <c r="I112" s="1623"/>
      <c r="J112" s="1623"/>
      <c r="K112" s="1623"/>
      <c r="L112" s="8"/>
      <c r="M112" s="8"/>
      <c r="N112" s="8"/>
      <c r="O112" s="8"/>
      <c r="P112" s="8"/>
    </row>
    <row r="113" spans="2:11"/>
    <row r="114" spans="2:11"/>
    <row r="115" spans="2:11" ht="21.75" customHeight="1">
      <c r="B115" s="178" t="s">
        <v>871</v>
      </c>
      <c r="C115" s="8"/>
      <c r="D115" s="8"/>
      <c r="E115" s="8"/>
      <c r="F115" s="8"/>
      <c r="G115" s="8"/>
    </row>
    <row r="116" spans="2:11" ht="13.5" thickBot="1">
      <c r="B116" s="24"/>
      <c r="C116" s="25" t="s">
        <v>94</v>
      </c>
      <c r="D116" s="25" t="s">
        <v>95</v>
      </c>
      <c r="E116" s="25" t="s">
        <v>96</v>
      </c>
      <c r="F116" s="25" t="s">
        <v>97</v>
      </c>
      <c r="G116" s="25" t="s">
        <v>98</v>
      </c>
    </row>
    <row r="117" spans="2:11" ht="17.25" customHeight="1" thickTop="1" thickBot="1">
      <c r="B117" s="797" t="s">
        <v>872</v>
      </c>
      <c r="C117" s="1257" t="s">
        <v>112</v>
      </c>
      <c r="D117" s="361" t="s">
        <v>112</v>
      </c>
      <c r="E117" s="361" t="s">
        <v>112</v>
      </c>
      <c r="F117" s="361" t="s">
        <v>112</v>
      </c>
      <c r="G117" s="680" t="s">
        <v>112</v>
      </c>
    </row>
    <row r="118" spans="2:11" ht="7.5" customHeight="1"/>
    <row r="119" spans="2:11" ht="12" customHeight="1">
      <c r="B119" s="838" t="s">
        <v>873</v>
      </c>
      <c r="C119" s="789"/>
      <c r="D119" s="789"/>
      <c r="E119" s="789"/>
      <c r="F119" s="789"/>
      <c r="G119" s="789"/>
      <c r="H119" s="789"/>
      <c r="I119" s="789"/>
      <c r="J119" s="789"/>
      <c r="K119" s="789"/>
    </row>
    <row r="120" spans="2:11">
      <c r="B120" s="1641"/>
      <c r="C120" s="1641"/>
      <c r="D120" s="1641"/>
      <c r="E120" s="1641"/>
      <c r="F120" s="1641"/>
      <c r="G120" s="1641"/>
      <c r="H120" s="191"/>
    </row>
    <row r="123" spans="2:11" ht="12.75" hidden="1" customHeight="1">
      <c r="B123" s="187"/>
    </row>
    <row r="124" spans="2:11" hidden="1"/>
    <row r="125" spans="2:11" hidden="1"/>
    <row r="126" spans="2:11" hidden="1"/>
    <row r="127" spans="2:11" ht="12.75" customHeight="1"/>
  </sheetData>
  <sheetProtection algorithmName="SHA-512" hashValue="sHtkbUihrRgSN4hiuZHFBMcYMXjNhZXy2b+VBgKhurz9Nh64fPIdCLDfpOdQYG1ZeVTOxZJeBlGDlsPws+linQ==" saltValue="VMJT7x6Bt3PINTtcIwGYwA==" spinCount="100000" sheet="1" objects="1" scenarios="1"/>
  <mergeCells count="51">
    <mergeCell ref="B112:K112"/>
    <mergeCell ref="B120:G120"/>
    <mergeCell ref="B105:B110"/>
    <mergeCell ref="C105:C110"/>
    <mergeCell ref="F105:H105"/>
    <mergeCell ref="N105:N110"/>
    <mergeCell ref="F106:H106"/>
    <mergeCell ref="F107:H107"/>
    <mergeCell ref="F108:H108"/>
    <mergeCell ref="F109:H109"/>
    <mergeCell ref="F110:H110"/>
    <mergeCell ref="B100:B103"/>
    <mergeCell ref="C100:C103"/>
    <mergeCell ref="J100:K100"/>
    <mergeCell ref="N100:N103"/>
    <mergeCell ref="J101:K101"/>
    <mergeCell ref="J102:K102"/>
    <mergeCell ref="J103:K103"/>
    <mergeCell ref="F91:H91"/>
    <mergeCell ref="J91:K91"/>
    <mergeCell ref="B92:B99"/>
    <mergeCell ref="C92:C99"/>
    <mergeCell ref="J92:K92"/>
    <mergeCell ref="J97:K97"/>
    <mergeCell ref="J98:K98"/>
    <mergeCell ref="J99:K99"/>
    <mergeCell ref="N92:N99"/>
    <mergeCell ref="J93:K93"/>
    <mergeCell ref="J94:K94"/>
    <mergeCell ref="J95:K95"/>
    <mergeCell ref="J96:K96"/>
    <mergeCell ref="J87:K87"/>
    <mergeCell ref="N87:N90"/>
    <mergeCell ref="J88:K88"/>
    <mergeCell ref="J89:K89"/>
    <mergeCell ref="F90:H90"/>
    <mergeCell ref="J90:K90"/>
    <mergeCell ref="B73:G73"/>
    <mergeCell ref="B82:G82"/>
    <mergeCell ref="F85:H85"/>
    <mergeCell ref="B87:B90"/>
    <mergeCell ref="C87:C90"/>
    <mergeCell ref="F87:H87"/>
    <mergeCell ref="E69:G69"/>
    <mergeCell ref="B61:I61"/>
    <mergeCell ref="E68:G68"/>
    <mergeCell ref="D4:F4"/>
    <mergeCell ref="B22:H22"/>
    <mergeCell ref="C24:D24"/>
    <mergeCell ref="B41:G41"/>
    <mergeCell ref="C44:G44"/>
  </mergeCells>
  <pageMargins left="0.70866141732283472" right="0.70866141732283472" top="0.74803149606299213" bottom="0.74803149606299213" header="0.31496062992125984" footer="0.31496062992125984"/>
  <pageSetup paperSize="8" scale="49" orientation="portrait" r:id="rId1"/>
  <rowBreaks count="1" manualBreakCount="1">
    <brk id="63" max="15"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B39CF-5FAF-416E-B095-1760C614C260}">
  <sheetPr>
    <tabColor rgb="FFADDDCA"/>
    <pageSetUpPr fitToPage="1"/>
  </sheetPr>
  <dimension ref="A1:V142"/>
  <sheetViews>
    <sheetView showGridLines="0" zoomScaleNormal="100" zoomScaleSheetLayoutView="100" workbookViewId="0"/>
  </sheetViews>
  <sheetFormatPr defaultColWidth="0" defaultRowHeight="12.75" customHeight="1" zeroHeight="1"/>
  <cols>
    <col min="1" max="1" width="3.42578125" customWidth="1"/>
    <col min="2" max="2" width="27.140625" customWidth="1"/>
    <col min="3" max="3" width="36" bestFit="1" customWidth="1"/>
    <col min="4" max="4" width="19.42578125" bestFit="1" customWidth="1"/>
    <col min="5" max="11" width="13.28515625" customWidth="1"/>
    <col min="12" max="12" width="15.28515625" customWidth="1"/>
    <col min="13" max="16" width="13.28515625" customWidth="1"/>
    <col min="17" max="17" width="9" customWidth="1"/>
    <col min="18" max="21" width="9" hidden="1" customWidth="1"/>
    <col min="22" max="22" width="21.140625" hidden="1" customWidth="1"/>
    <col min="23" max="16384" width="9" hidden="1"/>
  </cols>
  <sheetData>
    <row r="1" spans="1:15" ht="13.35" customHeight="1">
      <c r="A1" s="1"/>
      <c r="B1" s="1"/>
      <c r="C1" s="1"/>
      <c r="D1" s="1"/>
      <c r="E1" s="1"/>
      <c r="F1" s="1"/>
      <c r="G1" s="1"/>
      <c r="H1" s="1"/>
      <c r="I1" s="1"/>
      <c r="J1" s="1"/>
      <c r="K1" s="1"/>
      <c r="L1" s="1"/>
      <c r="M1" s="1"/>
      <c r="N1" s="1"/>
    </row>
    <row r="2" spans="1:15">
      <c r="A2" s="1"/>
      <c r="B2" s="1"/>
      <c r="C2" s="1"/>
      <c r="D2" s="1"/>
      <c r="E2" s="1"/>
      <c r="F2" s="1"/>
      <c r="G2" s="1"/>
      <c r="H2" s="1"/>
      <c r="I2" s="1"/>
      <c r="J2" s="1"/>
      <c r="K2" s="1"/>
      <c r="L2" s="1"/>
      <c r="M2" s="1"/>
      <c r="N2" s="70" t="s">
        <v>0</v>
      </c>
    </row>
    <row r="3" spans="1:15">
      <c r="A3" s="1"/>
      <c r="B3" s="1"/>
      <c r="C3" s="1"/>
      <c r="D3" s="189"/>
      <c r="E3" s="189"/>
      <c r="F3" s="1"/>
      <c r="G3" s="1"/>
      <c r="H3" s="1"/>
      <c r="I3" s="1"/>
      <c r="J3" s="1"/>
      <c r="K3" s="1"/>
      <c r="L3" s="1"/>
      <c r="M3" s="1"/>
      <c r="N3" s="1"/>
    </row>
    <row r="4" spans="1:15" ht="30.75" customHeight="1">
      <c r="A4" s="1"/>
      <c r="B4" s="1"/>
      <c r="C4" s="1"/>
      <c r="D4" s="189"/>
      <c r="E4" s="1"/>
      <c r="F4" s="1"/>
      <c r="G4" s="1"/>
      <c r="H4" s="1"/>
      <c r="I4" s="1"/>
      <c r="J4" s="1"/>
      <c r="K4" s="1"/>
      <c r="L4" s="1"/>
      <c r="M4" s="1"/>
      <c r="N4" s="1"/>
    </row>
    <row r="5" spans="1:15" ht="20.25">
      <c r="A5" s="1"/>
      <c r="B5" s="12" t="s">
        <v>680</v>
      </c>
      <c r="C5" s="12"/>
      <c r="D5" s="4"/>
      <c r="E5" s="8"/>
      <c r="F5" s="8"/>
      <c r="G5" s="8"/>
      <c r="H5" s="8"/>
      <c r="I5" s="8"/>
      <c r="J5" s="8"/>
      <c r="K5" s="8"/>
      <c r="L5" s="8"/>
      <c r="M5" s="8"/>
      <c r="N5" s="8"/>
    </row>
    <row r="6" spans="1:15">
      <c r="A6" s="1"/>
      <c r="B6" s="1"/>
      <c r="C6" s="8"/>
      <c r="D6" s="8"/>
      <c r="E6" s="8"/>
      <c r="F6" s="8"/>
      <c r="G6" s="8"/>
      <c r="H6" s="8"/>
      <c r="I6" s="8"/>
      <c r="J6" s="8"/>
      <c r="K6" s="8"/>
      <c r="L6" s="8"/>
      <c r="M6" s="8"/>
      <c r="N6" s="8"/>
    </row>
    <row r="7" spans="1:15" ht="14.1" customHeight="1">
      <c r="A7" s="1"/>
      <c r="B7" s="1"/>
      <c r="C7" s="97"/>
      <c r="D7" s="12"/>
      <c r="E7" s="8"/>
      <c r="F7" s="8"/>
      <c r="G7" s="8"/>
      <c r="H7" s="8"/>
      <c r="I7" s="8"/>
      <c r="J7" s="8"/>
      <c r="K7" s="8"/>
      <c r="L7" s="8"/>
      <c r="M7" s="8"/>
      <c r="N7" s="8"/>
    </row>
    <row r="8" spans="1:15" ht="26.25" customHeight="1">
      <c r="A8" s="1"/>
      <c r="B8" s="1606" t="s">
        <v>874</v>
      </c>
      <c r="C8" s="1606"/>
      <c r="D8" s="1606"/>
      <c r="E8" s="1606"/>
      <c r="F8" s="1606"/>
      <c r="G8" s="1606"/>
      <c r="H8" s="1606"/>
      <c r="I8" s="1606"/>
      <c r="J8" s="1606"/>
      <c r="K8" s="1606"/>
      <c r="L8" s="1606"/>
      <c r="M8" s="1606"/>
      <c r="N8" s="1606"/>
    </row>
    <row r="9" spans="1:15">
      <c r="A9" s="1"/>
      <c r="B9" s="1"/>
      <c r="C9" s="66"/>
      <c r="D9" s="66"/>
      <c r="E9" s="66"/>
      <c r="F9" s="66"/>
      <c r="G9" s="66"/>
      <c r="H9" s="66"/>
      <c r="I9" s="66"/>
      <c r="J9" s="66"/>
      <c r="K9" s="66"/>
      <c r="L9" s="66"/>
      <c r="M9" s="66"/>
      <c r="N9" s="66"/>
    </row>
    <row r="10" spans="1:15" ht="16.5" customHeight="1">
      <c r="A10" s="1"/>
      <c r="B10" s="225" t="s">
        <v>683</v>
      </c>
      <c r="C10" s="237"/>
      <c r="D10" s="237"/>
      <c r="E10" s="1152"/>
      <c r="F10" s="1155"/>
      <c r="G10" s="8"/>
      <c r="H10" s="8"/>
      <c r="I10" s="8"/>
    </row>
    <row r="11" spans="1:15" ht="17.25" customHeight="1">
      <c r="A11" s="1"/>
      <c r="B11" s="44"/>
      <c r="C11" s="8"/>
      <c r="D11" s="8"/>
      <c r="E11" s="368"/>
      <c r="F11" s="368"/>
      <c r="G11" s="368"/>
      <c r="H11" s="368"/>
      <c r="I11" s="368"/>
    </row>
    <row r="12" spans="1:15" ht="13.5" thickBot="1">
      <c r="A12" s="1"/>
      <c r="B12" s="446" t="s">
        <v>684</v>
      </c>
      <c r="C12" s="365"/>
      <c r="D12" s="17"/>
      <c r="E12" s="25" t="s">
        <v>94</v>
      </c>
      <c r="F12" s="25" t="s">
        <v>95</v>
      </c>
      <c r="G12" s="25" t="s">
        <v>96</v>
      </c>
      <c r="H12" s="25" t="s">
        <v>97</v>
      </c>
      <c r="I12" s="25" t="s">
        <v>98</v>
      </c>
      <c r="J12" s="1"/>
      <c r="K12" s="1"/>
      <c r="L12" s="1"/>
      <c r="M12" s="1"/>
      <c r="N12" s="1"/>
      <c r="O12" s="1"/>
    </row>
    <row r="13" spans="1:15" s="36" customFormat="1" ht="17.25" customHeight="1" thickTop="1">
      <c r="A13" s="45"/>
      <c r="B13" s="1757" t="s">
        <v>685</v>
      </c>
      <c r="C13" s="367" t="s">
        <v>686</v>
      </c>
      <c r="D13" s="82"/>
      <c r="E13" s="1258">
        <v>81695.3</v>
      </c>
      <c r="F13" s="946" t="s">
        <v>875</v>
      </c>
      <c r="G13" s="947">
        <v>61183</v>
      </c>
      <c r="H13" s="948">
        <v>83632</v>
      </c>
      <c r="I13" s="949">
        <v>89916</v>
      </c>
      <c r="J13" s="332"/>
      <c r="K13" s="332"/>
      <c r="L13" s="332"/>
      <c r="M13" s="332"/>
      <c r="N13" s="332"/>
      <c r="O13" s="332"/>
    </row>
    <row r="14" spans="1:15" s="36" customFormat="1" ht="17.25" customHeight="1">
      <c r="A14" s="45"/>
      <c r="B14" s="1755"/>
      <c r="C14" s="367" t="s">
        <v>688</v>
      </c>
      <c r="D14" s="196"/>
      <c r="E14" s="1258">
        <v>73867.100000000006</v>
      </c>
      <c r="F14" s="946" t="s">
        <v>876</v>
      </c>
      <c r="G14" s="947">
        <v>58034</v>
      </c>
      <c r="H14" s="948">
        <v>77233</v>
      </c>
      <c r="I14" s="949">
        <v>72861</v>
      </c>
      <c r="J14" s="13"/>
      <c r="K14" s="399"/>
      <c r="L14" s="13"/>
      <c r="M14" s="13"/>
      <c r="N14" s="13"/>
      <c r="O14" s="13"/>
    </row>
    <row r="15" spans="1:15" s="36" customFormat="1" ht="17.25" customHeight="1">
      <c r="A15" s="45"/>
      <c r="B15" s="1755"/>
      <c r="C15" s="367" t="s">
        <v>689</v>
      </c>
      <c r="D15" s="196"/>
      <c r="E15" s="1258">
        <v>65843.5</v>
      </c>
      <c r="F15" s="946" t="s">
        <v>877</v>
      </c>
      <c r="G15" s="947">
        <v>44259</v>
      </c>
      <c r="H15" s="948">
        <v>55522</v>
      </c>
      <c r="I15" s="949">
        <v>54644</v>
      </c>
      <c r="J15" s="45"/>
      <c r="K15" s="45"/>
      <c r="L15" s="45"/>
      <c r="M15" s="45"/>
      <c r="N15" s="45"/>
      <c r="O15" s="45"/>
    </row>
    <row r="16" spans="1:15" s="36" customFormat="1" ht="17.25" customHeight="1">
      <c r="A16" s="45"/>
      <c r="B16" s="1755"/>
      <c r="C16" s="367" t="s">
        <v>690</v>
      </c>
      <c r="D16" s="196"/>
      <c r="E16" s="1258">
        <v>100241.8</v>
      </c>
      <c r="F16" s="950">
        <v>106910</v>
      </c>
      <c r="G16" s="947">
        <v>118496</v>
      </c>
      <c r="H16" s="948">
        <v>107939</v>
      </c>
      <c r="I16" s="949">
        <v>129920</v>
      </c>
      <c r="J16" s="50"/>
      <c r="K16" s="50"/>
      <c r="L16" s="50"/>
      <c r="M16" s="50"/>
      <c r="N16" s="50"/>
      <c r="O16" s="50"/>
    </row>
    <row r="17" spans="1:16" s="36" customFormat="1" ht="17.25" customHeight="1">
      <c r="A17" s="45"/>
      <c r="B17" s="1755"/>
      <c r="C17" s="719" t="s">
        <v>691</v>
      </c>
      <c r="D17" s="424"/>
      <c r="E17" s="1258">
        <v>181937.1</v>
      </c>
      <c r="F17" s="950">
        <v>173872</v>
      </c>
      <c r="G17" s="951">
        <v>179679</v>
      </c>
      <c r="H17" s="952">
        <v>191571</v>
      </c>
      <c r="I17" s="953">
        <v>219836</v>
      </c>
      <c r="J17" s="50"/>
      <c r="K17" s="50"/>
      <c r="L17" s="50"/>
      <c r="M17" s="50"/>
      <c r="N17" s="50"/>
      <c r="O17" s="50"/>
    </row>
    <row r="18" spans="1:16" s="36" customFormat="1" ht="17.25" customHeight="1">
      <c r="A18" s="45"/>
      <c r="B18" s="718"/>
      <c r="C18" s="994" t="s">
        <v>878</v>
      </c>
      <c r="D18" s="420"/>
      <c r="E18" s="1258">
        <v>146655</v>
      </c>
      <c r="F18" s="1251">
        <v>157743</v>
      </c>
      <c r="G18" s="1813" t="s">
        <v>193</v>
      </c>
      <c r="H18" s="1813"/>
      <c r="I18" s="1813"/>
      <c r="J18" s="50"/>
      <c r="K18" s="50"/>
      <c r="L18" s="50"/>
      <c r="M18" s="50"/>
      <c r="N18" s="50"/>
      <c r="O18" s="50"/>
    </row>
    <row r="19" spans="1:16" s="36" customFormat="1" ht="17.25" customHeight="1" thickBot="1">
      <c r="A19" s="45"/>
      <c r="B19" s="718"/>
      <c r="C19" s="582" t="s">
        <v>879</v>
      </c>
      <c r="D19" s="30"/>
      <c r="E19" s="1259">
        <v>0.68352118918550342</v>
      </c>
      <c r="F19" s="1263">
        <v>0.67800000000000005</v>
      </c>
      <c r="G19" s="1814"/>
      <c r="H19" s="1814"/>
      <c r="I19" s="1814"/>
      <c r="J19" s="50"/>
      <c r="K19" s="1013"/>
      <c r="L19" s="50"/>
      <c r="M19" s="50"/>
      <c r="N19" s="50"/>
      <c r="O19" s="50"/>
    </row>
    <row r="20" spans="1:16" s="36" customFormat="1" ht="17.25" customHeight="1">
      <c r="A20" s="1753"/>
      <c r="B20" s="1760" t="s">
        <v>694</v>
      </c>
      <c r="C20" s="1754" t="s">
        <v>695</v>
      </c>
      <c r="D20" s="1754"/>
      <c r="E20" s="1258">
        <v>74361.5</v>
      </c>
      <c r="F20" s="954">
        <v>45238</v>
      </c>
      <c r="G20" s="1810" t="s">
        <v>193</v>
      </c>
      <c r="H20" s="1810"/>
      <c r="I20" s="1810"/>
      <c r="J20" s="45"/>
      <c r="K20" s="45"/>
      <c r="L20" s="841"/>
      <c r="M20" s="45"/>
      <c r="N20" s="45"/>
      <c r="O20" s="45"/>
    </row>
    <row r="21" spans="1:16" s="36" customFormat="1" ht="17.25" customHeight="1">
      <c r="A21" s="1753"/>
      <c r="B21" s="1755"/>
      <c r="C21" s="363" t="s">
        <v>696</v>
      </c>
      <c r="D21" s="309"/>
      <c r="E21" s="1260">
        <v>70852.5</v>
      </c>
      <c r="F21" s="955">
        <v>43599</v>
      </c>
      <c r="G21" s="1811"/>
      <c r="H21" s="1811"/>
      <c r="I21" s="1811"/>
      <c r="J21" s="45"/>
      <c r="K21" s="45"/>
      <c r="L21" s="840"/>
      <c r="M21" s="839"/>
      <c r="N21" s="45"/>
      <c r="O21" s="45"/>
    </row>
    <row r="22" spans="1:16" s="36" customFormat="1" ht="17.25" customHeight="1" thickBot="1">
      <c r="A22" s="1753"/>
      <c r="B22" s="1756"/>
      <c r="C22" s="364" t="s">
        <v>697</v>
      </c>
      <c r="D22" s="248"/>
      <c r="E22" s="1261">
        <v>734.3</v>
      </c>
      <c r="F22" s="956">
        <v>581</v>
      </c>
      <c r="G22" s="1812"/>
      <c r="H22" s="1812"/>
      <c r="I22" s="1812"/>
      <c r="J22" s="45"/>
      <c r="K22" s="45"/>
      <c r="L22" s="45"/>
      <c r="M22" s="45"/>
      <c r="N22" s="45"/>
      <c r="O22" s="45"/>
    </row>
    <row r="23" spans="1:16" s="36" customFormat="1" ht="17.25" customHeight="1">
      <c r="A23" s="1753"/>
      <c r="B23" s="1755" t="s">
        <v>698</v>
      </c>
      <c r="C23" s="334" t="s">
        <v>699</v>
      </c>
      <c r="D23" s="263"/>
      <c r="E23" s="1262">
        <v>66577.899999999994</v>
      </c>
      <c r="F23" s="957" t="s">
        <v>880</v>
      </c>
      <c r="G23" s="1810" t="s">
        <v>193</v>
      </c>
      <c r="H23" s="1810"/>
      <c r="I23" s="1810"/>
      <c r="J23" s="45"/>
      <c r="K23" s="45"/>
      <c r="L23" s="45"/>
      <c r="M23" s="45"/>
      <c r="N23" s="45"/>
      <c r="O23" s="45"/>
    </row>
    <row r="24" spans="1:16" s="36" customFormat="1" ht="17.25" customHeight="1" thickBot="1">
      <c r="A24" s="1753"/>
      <c r="B24" s="1756"/>
      <c r="C24" s="179" t="s">
        <v>722</v>
      </c>
      <c r="D24" s="248"/>
      <c r="E24" s="1261">
        <v>144719.79999999999</v>
      </c>
      <c r="F24" s="958" t="s">
        <v>881</v>
      </c>
      <c r="G24" s="1812"/>
      <c r="H24" s="1812"/>
      <c r="I24" s="1812"/>
      <c r="J24" s="50"/>
      <c r="K24" s="840"/>
      <c r="L24" s="45"/>
      <c r="M24" s="45"/>
      <c r="N24" s="45"/>
      <c r="O24" s="45"/>
    </row>
    <row r="25" spans="1:16" ht="17.25" customHeight="1">
      <c r="A25" s="1"/>
      <c r="B25" s="473" t="s">
        <v>290</v>
      </c>
      <c r="C25" s="357"/>
      <c r="D25" s="352"/>
      <c r="E25" s="1028"/>
      <c r="F25" s="352"/>
      <c r="G25" s="352"/>
      <c r="H25" s="352"/>
      <c r="I25" s="352"/>
      <c r="J25" s="352"/>
      <c r="K25" s="138"/>
      <c r="L25" s="8"/>
      <c r="M25" s="8"/>
      <c r="N25" s="8"/>
    </row>
    <row r="26" spans="1:16" ht="6.75" customHeight="1">
      <c r="A26" s="1"/>
      <c r="B26" s="354"/>
      <c r="C26" s="352"/>
      <c r="D26" s="352"/>
      <c r="E26" s="352"/>
      <c r="F26" s="352"/>
      <c r="G26" s="352"/>
      <c r="H26" s="352"/>
      <c r="I26" s="352"/>
      <c r="J26" s="352"/>
      <c r="K26" s="138"/>
      <c r="L26" s="8"/>
      <c r="M26" s="8"/>
      <c r="N26" s="8"/>
    </row>
    <row r="27" spans="1:16" ht="13.5" customHeight="1">
      <c r="A27" s="1"/>
      <c r="B27" s="1602" t="s">
        <v>882</v>
      </c>
      <c r="C27" s="1602"/>
      <c r="D27" s="1602"/>
      <c r="E27" s="1602"/>
      <c r="F27" s="1602"/>
      <c r="G27" s="1602"/>
      <c r="H27" s="1602"/>
      <c r="I27" s="1602"/>
      <c r="J27" s="1602"/>
      <c r="K27" s="842"/>
      <c r="L27" s="842"/>
      <c r="M27" s="842"/>
      <c r="N27" s="842"/>
      <c r="P27" s="333"/>
    </row>
    <row r="28" spans="1:16">
      <c r="A28" s="1"/>
      <c r="B28" s="1602"/>
      <c r="C28" s="1602"/>
      <c r="D28" s="1602"/>
      <c r="E28" s="1602"/>
      <c r="F28" s="1602"/>
      <c r="G28" s="1602"/>
      <c r="H28" s="1602"/>
      <c r="I28" s="1602"/>
      <c r="J28" s="1602"/>
      <c r="K28" s="842"/>
      <c r="L28" s="842"/>
      <c r="M28" s="842"/>
      <c r="N28" s="842"/>
    </row>
    <row r="29" spans="1:16">
      <c r="A29" s="1"/>
      <c r="B29" s="893"/>
      <c r="C29" s="893"/>
      <c r="D29" s="893"/>
      <c r="E29" s="893"/>
      <c r="F29" s="893"/>
      <c r="G29" s="893"/>
      <c r="H29" s="893"/>
      <c r="I29" s="893"/>
      <c r="J29" s="893"/>
      <c r="K29" s="842"/>
      <c r="L29" s="842"/>
      <c r="M29" s="842"/>
      <c r="N29" s="842"/>
    </row>
    <row r="30" spans="1:16">
      <c r="A30" s="1"/>
      <c r="B30" s="1"/>
      <c r="C30" s="140"/>
      <c r="D30" s="141"/>
      <c r="E30" s="141"/>
      <c r="F30" s="141"/>
      <c r="G30" s="141"/>
      <c r="H30" s="141"/>
      <c r="I30" s="8"/>
      <c r="J30" s="8"/>
      <c r="K30" s="348"/>
      <c r="L30" s="8"/>
      <c r="M30" s="8"/>
      <c r="N30" s="8"/>
    </row>
    <row r="31" spans="1:16" ht="15.75" customHeight="1">
      <c r="A31" s="1"/>
      <c r="B31" s="249" t="s">
        <v>703</v>
      </c>
      <c r="C31" s="249"/>
      <c r="D31" s="249"/>
      <c r="E31" s="1766"/>
      <c r="F31" s="1766"/>
      <c r="G31" s="249"/>
      <c r="H31" s="249"/>
      <c r="I31" s="249"/>
      <c r="K31" s="8"/>
      <c r="L31" s="8"/>
      <c r="M31" s="8"/>
      <c r="N31" s="138"/>
    </row>
    <row r="32" spans="1:16" ht="3" customHeight="1">
      <c r="A32" s="1"/>
      <c r="B32" s="44"/>
      <c r="C32" s="106"/>
      <c r="D32" s="371"/>
      <c r="E32" s="370"/>
      <c r="F32" s="370"/>
      <c r="G32" s="371"/>
      <c r="H32" s="371"/>
      <c r="I32" s="371"/>
      <c r="J32" s="8"/>
      <c r="K32" s="8"/>
      <c r="L32" s="8"/>
      <c r="M32" s="8"/>
      <c r="N32" s="8"/>
    </row>
    <row r="33" spans="1:14" ht="18.75" customHeight="1">
      <c r="A33" s="1"/>
      <c r="B33" s="463" t="s">
        <v>883</v>
      </c>
      <c r="C33" s="106"/>
      <c r="E33" s="370"/>
      <c r="F33" s="370"/>
      <c r="G33" s="371"/>
      <c r="H33" s="371"/>
      <c r="I33" s="371"/>
      <c r="J33" s="8"/>
      <c r="K33" s="8"/>
      <c r="L33" s="8"/>
      <c r="M33" s="8"/>
      <c r="N33" s="8"/>
    </row>
    <row r="34" spans="1:14" ht="44.25" thickBot="1">
      <c r="A34" s="1"/>
      <c r="B34" s="446" t="s">
        <v>684</v>
      </c>
      <c r="C34" s="24"/>
      <c r="D34" s="17" t="s">
        <v>705</v>
      </c>
      <c r="E34" s="25" t="s">
        <v>884</v>
      </c>
      <c r="F34" s="25" t="s">
        <v>167</v>
      </c>
      <c r="G34" s="25" t="s">
        <v>168</v>
      </c>
      <c r="H34" s="25" t="s">
        <v>169</v>
      </c>
      <c r="I34" s="462" t="s">
        <v>885</v>
      </c>
      <c r="J34" s="25" t="s">
        <v>171</v>
      </c>
      <c r="K34" s="462" t="s">
        <v>886</v>
      </c>
      <c r="L34" s="462" t="s">
        <v>887</v>
      </c>
      <c r="M34" s="25" t="s">
        <v>174</v>
      </c>
      <c r="N34" s="462" t="s">
        <v>888</v>
      </c>
    </row>
    <row r="35" spans="1:14" ht="17.25" customHeight="1" thickTop="1">
      <c r="A35" s="1"/>
      <c r="B35" s="1738" t="s">
        <v>685</v>
      </c>
      <c r="C35" s="1764" t="s">
        <v>686</v>
      </c>
      <c r="D35" s="193" t="s">
        <v>712</v>
      </c>
      <c r="E35" s="1264">
        <v>41464.300000000003</v>
      </c>
      <c r="F35" s="1264">
        <v>19604.900000000001</v>
      </c>
      <c r="G35" s="1264">
        <v>2070.9</v>
      </c>
      <c r="H35" s="1264">
        <v>10511</v>
      </c>
      <c r="I35" s="1264">
        <v>93</v>
      </c>
      <c r="J35" s="1264">
        <v>2.1</v>
      </c>
      <c r="K35" s="1264">
        <v>778.5</v>
      </c>
      <c r="L35" s="1264">
        <v>100.1</v>
      </c>
      <c r="M35" s="1264">
        <v>474.3</v>
      </c>
      <c r="N35" s="1264">
        <v>7812.9</v>
      </c>
    </row>
    <row r="36" spans="1:14" ht="17.25" customHeight="1">
      <c r="A36" s="1"/>
      <c r="B36" s="1739"/>
      <c r="C36" s="1728"/>
      <c r="D36" s="196" t="s">
        <v>713</v>
      </c>
      <c r="E36" s="1265">
        <v>35255.5</v>
      </c>
      <c r="F36" s="1265">
        <v>26134.1</v>
      </c>
      <c r="G36" s="1265">
        <v>1973.4</v>
      </c>
      <c r="H36" s="1265">
        <v>1529</v>
      </c>
      <c r="I36" s="1265">
        <v>143.4</v>
      </c>
      <c r="J36" s="1265">
        <v>0</v>
      </c>
      <c r="K36" s="1265">
        <v>1262.7</v>
      </c>
      <c r="L36" s="1265">
        <v>770.6</v>
      </c>
      <c r="M36" s="1265">
        <v>0</v>
      </c>
      <c r="N36" s="1265">
        <v>3442.3</v>
      </c>
    </row>
    <row r="37" spans="1:14" ht="17.25" customHeight="1">
      <c r="A37" s="1"/>
      <c r="B37" s="1739"/>
      <c r="C37" s="1728"/>
      <c r="D37" s="196" t="s">
        <v>714</v>
      </c>
      <c r="E37" s="1265">
        <v>0</v>
      </c>
      <c r="F37" s="1265">
        <v>0</v>
      </c>
      <c r="G37" s="1265">
        <v>0</v>
      </c>
      <c r="H37" s="1265">
        <v>0</v>
      </c>
      <c r="I37" s="1265">
        <v>0</v>
      </c>
      <c r="J37" s="1265">
        <v>0</v>
      </c>
      <c r="K37" s="1265">
        <v>0</v>
      </c>
      <c r="L37" s="1265">
        <v>0</v>
      </c>
      <c r="M37" s="1265">
        <v>0</v>
      </c>
      <c r="N37" s="1265">
        <v>0</v>
      </c>
    </row>
    <row r="38" spans="1:14" ht="17.25" customHeight="1">
      <c r="A38" s="1"/>
      <c r="B38" s="1739"/>
      <c r="C38" s="1728"/>
      <c r="D38" s="196" t="s">
        <v>715</v>
      </c>
      <c r="E38" s="1265">
        <v>4975.5</v>
      </c>
      <c r="F38" s="1265">
        <v>0</v>
      </c>
      <c r="G38" s="1265">
        <v>10.8</v>
      </c>
      <c r="H38" s="1265">
        <v>0</v>
      </c>
      <c r="I38" s="1265">
        <v>0.6</v>
      </c>
      <c r="J38" s="1265">
        <v>534.29999999999995</v>
      </c>
      <c r="K38" s="1265">
        <v>671.6</v>
      </c>
      <c r="L38" s="1265">
        <v>409.5</v>
      </c>
      <c r="M38" s="1265">
        <v>28.7</v>
      </c>
      <c r="N38" s="1265">
        <v>3315.3</v>
      </c>
    </row>
    <row r="39" spans="1:14" ht="17.25" customHeight="1">
      <c r="A39" s="1"/>
      <c r="B39" s="1739"/>
      <c r="C39" s="1728"/>
      <c r="D39" s="247" t="s">
        <v>198</v>
      </c>
      <c r="E39" s="1266">
        <v>81695.3</v>
      </c>
      <c r="F39" s="1266">
        <v>45739</v>
      </c>
      <c r="G39" s="1266">
        <v>4055</v>
      </c>
      <c r="H39" s="1266">
        <v>12040</v>
      </c>
      <c r="I39" s="1266">
        <v>237</v>
      </c>
      <c r="J39" s="1266">
        <v>536.4</v>
      </c>
      <c r="K39" s="1266">
        <v>2712.8</v>
      </c>
      <c r="L39" s="1266">
        <v>1280.2</v>
      </c>
      <c r="M39" s="1266">
        <v>503</v>
      </c>
      <c r="N39" s="1266">
        <v>14570.5</v>
      </c>
    </row>
    <row r="40" spans="1:14" ht="17.25" customHeight="1">
      <c r="A40" s="1"/>
      <c r="B40" s="1739"/>
      <c r="C40" s="1765" t="s">
        <v>688</v>
      </c>
      <c r="D40" s="196" t="s">
        <v>712</v>
      </c>
      <c r="E40" s="1265">
        <v>6510.52</v>
      </c>
      <c r="F40" s="1265">
        <v>0</v>
      </c>
      <c r="G40" s="1265">
        <v>0</v>
      </c>
      <c r="H40" s="1265">
        <v>4714.3</v>
      </c>
      <c r="I40" s="1265">
        <v>223.8</v>
      </c>
      <c r="J40" s="1265" t="s">
        <v>112</v>
      </c>
      <c r="K40" s="1265">
        <v>1347</v>
      </c>
      <c r="L40" s="1265">
        <v>0</v>
      </c>
      <c r="M40" s="1265">
        <v>134.6</v>
      </c>
      <c r="N40" s="1265">
        <v>90.5</v>
      </c>
    </row>
    <row r="41" spans="1:14" ht="17.25" customHeight="1">
      <c r="A41" s="1"/>
      <c r="B41" s="1739"/>
      <c r="C41" s="1728"/>
      <c r="D41" s="196" t="s">
        <v>713</v>
      </c>
      <c r="E41" s="1265">
        <v>669.2</v>
      </c>
      <c r="F41" s="1265">
        <v>269.89999999999998</v>
      </c>
      <c r="G41" s="1265">
        <v>123.1</v>
      </c>
      <c r="H41" s="1265">
        <v>262.2</v>
      </c>
      <c r="I41" s="1265">
        <v>4.7</v>
      </c>
      <c r="J41" s="1265">
        <v>0</v>
      </c>
      <c r="K41" s="1265">
        <v>0</v>
      </c>
      <c r="L41" s="1265">
        <v>9.1</v>
      </c>
      <c r="M41" s="1265">
        <v>0</v>
      </c>
      <c r="N41" s="1265" t="s">
        <v>112</v>
      </c>
    </row>
    <row r="42" spans="1:14" ht="17.25" customHeight="1">
      <c r="A42" s="1"/>
      <c r="B42" s="1739"/>
      <c r="C42" s="1728"/>
      <c r="D42" s="196" t="s">
        <v>714</v>
      </c>
      <c r="E42" s="1265">
        <v>570</v>
      </c>
      <c r="F42" s="1265">
        <v>272</v>
      </c>
      <c r="G42" s="1265">
        <v>0</v>
      </c>
      <c r="H42" s="1265">
        <v>0</v>
      </c>
      <c r="I42" s="1265">
        <v>0</v>
      </c>
      <c r="J42" s="1265">
        <v>0</v>
      </c>
      <c r="K42" s="1265">
        <v>297.89999999999998</v>
      </c>
      <c r="L42" s="1265">
        <v>0</v>
      </c>
      <c r="M42" s="1265">
        <v>0</v>
      </c>
      <c r="N42" s="1274" t="s">
        <v>112</v>
      </c>
    </row>
    <row r="43" spans="1:14" ht="17.25" customHeight="1">
      <c r="A43" s="1"/>
      <c r="B43" s="1739"/>
      <c r="C43" s="1728"/>
      <c r="D43" s="196" t="s">
        <v>715</v>
      </c>
      <c r="E43" s="1265">
        <v>274.10000000000002</v>
      </c>
      <c r="F43" s="1265">
        <v>0</v>
      </c>
      <c r="G43" s="1265">
        <v>0</v>
      </c>
      <c r="H43" s="1265">
        <v>0</v>
      </c>
      <c r="I43" s="1265">
        <v>3.5</v>
      </c>
      <c r="J43" s="1265">
        <v>177.4</v>
      </c>
      <c r="K43" s="1265">
        <v>51.2</v>
      </c>
      <c r="L43" s="1265">
        <v>17.5</v>
      </c>
      <c r="M43" s="1265">
        <v>23.6</v>
      </c>
      <c r="N43" s="1265">
        <v>0.8</v>
      </c>
    </row>
    <row r="44" spans="1:14" ht="17.25" customHeight="1">
      <c r="A44" s="1"/>
      <c r="B44" s="1739"/>
      <c r="C44" s="1728"/>
      <c r="D44" s="196" t="s">
        <v>716</v>
      </c>
      <c r="E44" s="1265">
        <v>65843.5</v>
      </c>
      <c r="F44" s="1265">
        <v>43363.4</v>
      </c>
      <c r="G44" s="1265">
        <v>1573</v>
      </c>
      <c r="H44" s="1265">
        <v>4993.8999999999996</v>
      </c>
      <c r="I44" s="1265">
        <v>23.8</v>
      </c>
      <c r="J44" s="1265">
        <v>356.1</v>
      </c>
      <c r="K44" s="1265">
        <v>669.1</v>
      </c>
      <c r="L44" s="1265">
        <v>804.8</v>
      </c>
      <c r="M44" s="1265">
        <v>336.8</v>
      </c>
      <c r="N44" s="1265">
        <v>13707.9</v>
      </c>
    </row>
    <row r="45" spans="1:14" ht="17.25" customHeight="1">
      <c r="A45" s="1"/>
      <c r="B45" s="1739"/>
      <c r="C45" s="1728"/>
      <c r="D45" s="247" t="s">
        <v>198</v>
      </c>
      <c r="E45" s="1266">
        <v>73867.320000000007</v>
      </c>
      <c r="F45" s="1266">
        <v>43905.3</v>
      </c>
      <c r="G45" s="1266">
        <v>1696.1</v>
      </c>
      <c r="H45" s="1266">
        <v>9970.4</v>
      </c>
      <c r="I45" s="1266">
        <v>255.8</v>
      </c>
      <c r="J45" s="1266">
        <v>533.90000000000009</v>
      </c>
      <c r="K45" s="1266">
        <v>2365.2000000000003</v>
      </c>
      <c r="L45" s="1266">
        <v>831.4</v>
      </c>
      <c r="M45" s="1266">
        <v>495</v>
      </c>
      <c r="N45" s="1266">
        <v>13799.199999999999</v>
      </c>
    </row>
    <row r="46" spans="1:14" ht="17.25" customHeight="1">
      <c r="A46" s="1"/>
      <c r="B46" s="1740"/>
      <c r="C46" s="1736" t="s">
        <v>689</v>
      </c>
      <c r="D46" s="196" t="s">
        <v>717</v>
      </c>
      <c r="E46" s="1267">
        <v>23173.3</v>
      </c>
      <c r="F46" s="1267">
        <v>17059.400000000001</v>
      </c>
      <c r="G46" s="1267">
        <v>592.5</v>
      </c>
      <c r="H46" s="1267">
        <v>945.5</v>
      </c>
      <c r="I46" s="1267" t="s">
        <v>112</v>
      </c>
      <c r="J46" s="1267">
        <v>1.7</v>
      </c>
      <c r="K46" s="1267">
        <v>187.8</v>
      </c>
      <c r="L46" s="1267">
        <v>440.3</v>
      </c>
      <c r="M46" s="1267">
        <v>24.3</v>
      </c>
      <c r="N46" s="1267">
        <v>3921.7</v>
      </c>
    </row>
    <row r="47" spans="1:14" ht="17.25" customHeight="1">
      <c r="A47" s="1"/>
      <c r="B47" s="1740"/>
      <c r="C47" s="1737"/>
      <c r="D47" s="196" t="s">
        <v>718</v>
      </c>
      <c r="E47" s="1267">
        <v>30994.400000000001</v>
      </c>
      <c r="F47" s="1267">
        <v>24287.4</v>
      </c>
      <c r="G47" s="1267">
        <v>28.3</v>
      </c>
      <c r="H47" s="1267">
        <v>1052.4000000000001</v>
      </c>
      <c r="I47" s="1267" t="s">
        <v>112</v>
      </c>
      <c r="J47" s="1267">
        <v>6.4</v>
      </c>
      <c r="K47" s="1267">
        <v>448.5</v>
      </c>
      <c r="L47" s="1267">
        <v>121.4</v>
      </c>
      <c r="M47" s="1267">
        <v>0</v>
      </c>
      <c r="N47" s="1267">
        <v>5050</v>
      </c>
    </row>
    <row r="48" spans="1:14" ht="17.25" customHeight="1">
      <c r="A48" s="1"/>
      <c r="B48" s="1740"/>
      <c r="C48" s="1737"/>
      <c r="D48" s="196" t="s">
        <v>719</v>
      </c>
      <c r="E48" s="1267">
        <v>11675.8</v>
      </c>
      <c r="F48" s="1267">
        <v>2016.7</v>
      </c>
      <c r="G48" s="1267">
        <v>952.2</v>
      </c>
      <c r="H48" s="1267">
        <v>2996</v>
      </c>
      <c r="I48" s="1267">
        <v>23.5</v>
      </c>
      <c r="J48" s="1267">
        <v>348.1</v>
      </c>
      <c r="K48" s="1267">
        <v>32.799999999999997</v>
      </c>
      <c r="L48" s="1267">
        <v>243.1</v>
      </c>
      <c r="M48" s="1267">
        <v>312.89999999999998</v>
      </c>
      <c r="N48" s="1267">
        <v>4736.2</v>
      </c>
    </row>
    <row r="49" spans="1:17" ht="17.25" customHeight="1">
      <c r="A49" s="1"/>
      <c r="B49" s="1740"/>
      <c r="C49" s="1769"/>
      <c r="D49" s="247" t="s">
        <v>198</v>
      </c>
      <c r="E49" s="1268">
        <v>65843.5</v>
      </c>
      <c r="F49" s="1268">
        <v>43363.5</v>
      </c>
      <c r="G49" s="1268">
        <v>1573</v>
      </c>
      <c r="H49" s="1268">
        <v>4993.8999999999996</v>
      </c>
      <c r="I49" s="1268">
        <v>23.5</v>
      </c>
      <c r="J49" s="1268">
        <v>356.20000000000005</v>
      </c>
      <c r="K49" s="1268">
        <v>669.09999999999991</v>
      </c>
      <c r="L49" s="1268">
        <v>804.80000000000007</v>
      </c>
      <c r="M49" s="1268">
        <v>337.2</v>
      </c>
      <c r="N49" s="1268">
        <v>13707.900000000001</v>
      </c>
    </row>
    <row r="50" spans="1:17" ht="17.25" customHeight="1">
      <c r="A50" s="1"/>
      <c r="B50" s="1740"/>
      <c r="C50" s="1728" t="s">
        <v>690</v>
      </c>
      <c r="D50" s="1728"/>
      <c r="E50" s="1267">
        <v>100241.8</v>
      </c>
      <c r="F50" s="1267">
        <v>12160</v>
      </c>
      <c r="G50" s="1267">
        <v>6834.4</v>
      </c>
      <c r="H50" s="1267">
        <v>47338</v>
      </c>
      <c r="I50" s="1267">
        <v>0</v>
      </c>
      <c r="J50" s="1267">
        <v>13019.4</v>
      </c>
      <c r="K50" s="1267">
        <v>2072.1</v>
      </c>
      <c r="L50" s="1267">
        <v>48.1</v>
      </c>
      <c r="M50" s="1267">
        <v>14743.7</v>
      </c>
      <c r="N50" s="1267">
        <v>4026.1</v>
      </c>
    </row>
    <row r="51" spans="1:17" ht="17.25" customHeight="1">
      <c r="A51" s="1"/>
      <c r="B51" s="1740"/>
      <c r="C51" s="181" t="s">
        <v>878</v>
      </c>
      <c r="D51" s="883"/>
      <c r="E51" s="1269">
        <v>146655</v>
      </c>
      <c r="F51" s="1269">
        <v>32792</v>
      </c>
      <c r="G51" s="1269">
        <v>9384</v>
      </c>
      <c r="H51" s="1269">
        <v>61935</v>
      </c>
      <c r="I51" s="1273">
        <v>240</v>
      </c>
      <c r="J51" s="1269">
        <v>13553</v>
      </c>
      <c r="K51" s="1269">
        <v>2744</v>
      </c>
      <c r="L51" s="1273">
        <v>748</v>
      </c>
      <c r="M51" s="1269">
        <v>15214</v>
      </c>
      <c r="N51" s="1269">
        <v>10045</v>
      </c>
    </row>
    <row r="52" spans="1:17" ht="17.25" customHeight="1" thickBot="1">
      <c r="A52" s="1"/>
      <c r="B52" s="1740"/>
      <c r="C52" s="1728" t="s">
        <v>691</v>
      </c>
      <c r="D52" s="1728"/>
      <c r="E52" s="1267">
        <v>181937.1</v>
      </c>
      <c r="F52" s="1267">
        <v>57898</v>
      </c>
      <c r="G52" s="1267">
        <v>10889.5</v>
      </c>
      <c r="H52" s="1267">
        <v>59378</v>
      </c>
      <c r="I52" s="1267">
        <v>237.3</v>
      </c>
      <c r="J52" s="1267">
        <v>13555.9</v>
      </c>
      <c r="K52" s="1267">
        <v>4785</v>
      </c>
      <c r="L52" s="1267">
        <v>1328.3</v>
      </c>
      <c r="M52" s="1267">
        <v>15246</v>
      </c>
      <c r="N52" s="1267">
        <v>18596.599999999999</v>
      </c>
    </row>
    <row r="53" spans="1:17" ht="17.25" customHeight="1">
      <c r="A53" s="1"/>
      <c r="B53" s="1760" t="s">
        <v>694</v>
      </c>
      <c r="C53" s="362" t="s">
        <v>721</v>
      </c>
      <c r="D53" s="251"/>
      <c r="E53" s="1270">
        <v>74361.5</v>
      </c>
      <c r="F53" s="1270">
        <v>62950.2</v>
      </c>
      <c r="G53" s="1270">
        <v>35</v>
      </c>
      <c r="H53" s="1270">
        <v>5543</v>
      </c>
      <c r="I53" s="1270">
        <v>433.7</v>
      </c>
      <c r="J53" s="1270">
        <v>1393.5</v>
      </c>
      <c r="K53" s="1270">
        <v>2819.8</v>
      </c>
      <c r="L53" s="1270">
        <v>854.9</v>
      </c>
      <c r="M53" s="1270">
        <v>287.39999999999998</v>
      </c>
      <c r="N53" s="1270">
        <v>44.5</v>
      </c>
    </row>
    <row r="54" spans="1:17" ht="17.25" customHeight="1">
      <c r="A54" s="1"/>
      <c r="B54" s="1755"/>
      <c r="C54" s="181" t="s">
        <v>696</v>
      </c>
      <c r="D54" s="310"/>
      <c r="E54" s="1265">
        <v>70852.5</v>
      </c>
      <c r="F54" s="1265">
        <v>61226.7</v>
      </c>
      <c r="G54" s="1265">
        <v>46</v>
      </c>
      <c r="H54" s="1265">
        <v>4448</v>
      </c>
      <c r="I54" s="1265">
        <v>333.7</v>
      </c>
      <c r="J54" s="1265">
        <v>1073</v>
      </c>
      <c r="K54" s="1265">
        <v>2904.5</v>
      </c>
      <c r="L54" s="1265">
        <v>491.5</v>
      </c>
      <c r="M54" s="1265">
        <v>285</v>
      </c>
      <c r="N54" s="1265">
        <v>44.5</v>
      </c>
    </row>
    <row r="55" spans="1:17" ht="17.25" customHeight="1" thickBot="1">
      <c r="A55" s="1"/>
      <c r="B55" s="1756"/>
      <c r="C55" s="179" t="s">
        <v>697</v>
      </c>
      <c r="D55" s="250"/>
      <c r="E55" s="1271">
        <v>734.3</v>
      </c>
      <c r="F55" s="1271">
        <v>0</v>
      </c>
      <c r="G55" s="1271">
        <v>20</v>
      </c>
      <c r="H55" s="1271">
        <v>346.5</v>
      </c>
      <c r="I55" s="1271">
        <v>2.2999999999999998</v>
      </c>
      <c r="J55" s="1271">
        <v>42.3</v>
      </c>
      <c r="K55" s="1271">
        <v>1.4</v>
      </c>
      <c r="L55" s="1271">
        <v>321.8</v>
      </c>
      <c r="M55" s="1271">
        <v>0</v>
      </c>
      <c r="N55" s="1271">
        <v>0</v>
      </c>
    </row>
    <row r="56" spans="1:17" ht="17.25" customHeight="1">
      <c r="A56" s="1"/>
      <c r="B56" s="1755" t="s">
        <v>698</v>
      </c>
      <c r="C56" s="276" t="s">
        <v>699</v>
      </c>
      <c r="D56" s="263"/>
      <c r="E56" s="1272">
        <v>66577.8</v>
      </c>
      <c r="F56" s="1272">
        <v>43363.4</v>
      </c>
      <c r="G56" s="1272">
        <v>1593</v>
      </c>
      <c r="H56" s="1272">
        <v>5340.4</v>
      </c>
      <c r="I56" s="1272">
        <v>26.1</v>
      </c>
      <c r="J56" s="1272">
        <v>398.40000000000003</v>
      </c>
      <c r="K56" s="1272">
        <v>670.5</v>
      </c>
      <c r="L56" s="1272">
        <v>1126.5999999999999</v>
      </c>
      <c r="M56" s="1272">
        <v>336.8</v>
      </c>
      <c r="N56" s="1272">
        <v>13707.9</v>
      </c>
    </row>
    <row r="57" spans="1:17" ht="17.25" customHeight="1" thickBot="1">
      <c r="A57" s="1"/>
      <c r="B57" s="1756"/>
      <c r="C57" s="179" t="s">
        <v>722</v>
      </c>
      <c r="D57" s="250"/>
      <c r="E57" s="1271">
        <v>144719.82</v>
      </c>
      <c r="F57" s="1271">
        <v>105132</v>
      </c>
      <c r="G57" s="1271">
        <v>1742.1</v>
      </c>
      <c r="H57" s="1271">
        <v>14418.4</v>
      </c>
      <c r="I57" s="1271">
        <v>589.5</v>
      </c>
      <c r="J57" s="1271">
        <v>1606.9</v>
      </c>
      <c r="K57" s="1271">
        <v>5269.7000000000007</v>
      </c>
      <c r="L57" s="1271">
        <v>1322.9</v>
      </c>
      <c r="M57" s="1271">
        <v>780</v>
      </c>
      <c r="N57" s="1271">
        <v>13843.699999999999</v>
      </c>
    </row>
    <row r="58" spans="1:17" ht="15" customHeight="1">
      <c r="A58" s="1"/>
      <c r="B58" s="473" t="s">
        <v>290</v>
      </c>
      <c r="C58" s="20"/>
      <c r="D58" s="20"/>
      <c r="E58" s="20"/>
      <c r="F58" s="20"/>
      <c r="G58" s="20"/>
      <c r="H58" s="20"/>
      <c r="I58" s="20"/>
      <c r="J58" s="20"/>
      <c r="K58" s="8"/>
      <c r="L58" s="8"/>
      <c r="M58" s="8"/>
      <c r="N58" s="8"/>
    </row>
    <row r="59" spans="1:17" ht="3" customHeight="1">
      <c r="A59" s="1"/>
      <c r="B59" s="353"/>
      <c r="C59" s="20"/>
      <c r="D59" s="20"/>
      <c r="E59" s="20"/>
      <c r="F59" s="20"/>
      <c r="G59" s="20"/>
      <c r="H59" s="20"/>
      <c r="I59" s="20"/>
      <c r="J59" s="20"/>
      <c r="K59" s="8"/>
      <c r="L59" s="8"/>
      <c r="M59" s="8"/>
      <c r="N59" s="8"/>
    </row>
    <row r="60" spans="1:17" ht="46.5" customHeight="1">
      <c r="A60" s="1"/>
      <c r="B60" s="1762" t="s">
        <v>889</v>
      </c>
      <c r="C60" s="1762"/>
      <c r="D60" s="1762"/>
      <c r="E60" s="1762"/>
      <c r="F60" s="1762"/>
      <c r="G60" s="1762"/>
      <c r="H60" s="1762"/>
      <c r="I60" s="1762"/>
      <c r="J60" s="1762"/>
      <c r="K60" s="1762"/>
      <c r="L60" s="1762"/>
      <c r="M60" s="1762"/>
      <c r="N60" s="1762"/>
      <c r="O60" s="1069"/>
      <c r="P60" s="1069"/>
    </row>
    <row r="61" spans="1:17">
      <c r="A61" s="1"/>
      <c r="B61" s="375"/>
      <c r="C61" s="375"/>
      <c r="D61" s="375"/>
      <c r="E61" s="375"/>
      <c r="F61" s="375"/>
      <c r="G61" s="375"/>
      <c r="H61" s="375"/>
      <c r="I61" s="375"/>
      <c r="J61" s="375"/>
      <c r="K61" s="375"/>
      <c r="L61" s="375"/>
      <c r="M61" s="375"/>
      <c r="N61" s="375"/>
      <c r="O61" s="375"/>
      <c r="P61" s="375"/>
    </row>
    <row r="62" spans="1:17" ht="15.75">
      <c r="A62" s="1"/>
      <c r="B62" s="249"/>
      <c r="C62" s="249"/>
      <c r="D62" s="249"/>
      <c r="E62" s="249"/>
      <c r="F62" s="249"/>
      <c r="G62" s="249"/>
      <c r="H62" s="249"/>
      <c r="I62" s="249"/>
      <c r="J62" s="249"/>
      <c r="L62" s="8"/>
      <c r="M62" s="8"/>
      <c r="N62" s="8"/>
    </row>
    <row r="63" spans="1:17" ht="21" customHeight="1">
      <c r="A63" s="1"/>
      <c r="B63" s="249" t="s">
        <v>724</v>
      </c>
      <c r="C63" s="249"/>
      <c r="D63" s="249"/>
      <c r="E63" s="249"/>
      <c r="F63" s="249"/>
      <c r="G63" s="249"/>
      <c r="H63" s="249"/>
      <c r="I63" s="249"/>
      <c r="J63" s="249"/>
      <c r="L63" s="8"/>
      <c r="M63" s="8"/>
      <c r="N63" s="8"/>
    </row>
    <row r="64" spans="1:17" ht="18">
      <c r="A64" s="1"/>
      <c r="B64" s="249"/>
      <c r="C64" s="106"/>
      <c r="D64" s="8"/>
      <c r="E64" s="1815" t="s">
        <v>725</v>
      </c>
      <c r="F64" s="1767"/>
      <c r="G64" s="1767"/>
      <c r="H64" s="1767"/>
      <c r="I64" s="1767"/>
      <c r="J64" s="1767"/>
      <c r="K64" s="1767" t="s">
        <v>1285</v>
      </c>
      <c r="L64" s="1767"/>
      <c r="M64" s="1767"/>
      <c r="N64" s="1767"/>
      <c r="O64" s="1767"/>
      <c r="P64" s="1816"/>
      <c r="Q64" s="8"/>
    </row>
    <row r="65" spans="1:18" ht="15" customHeight="1">
      <c r="A65" s="1"/>
      <c r="B65" s="44"/>
      <c r="C65" s="142"/>
      <c r="D65" s="8"/>
      <c r="E65" s="1819" t="s">
        <v>727</v>
      </c>
      <c r="F65" s="1768"/>
      <c r="G65" s="1768"/>
      <c r="H65" s="1768"/>
      <c r="I65" s="1768"/>
      <c r="J65" s="1768"/>
      <c r="K65" s="1768" t="s">
        <v>727</v>
      </c>
      <c r="L65" s="1768"/>
      <c r="M65" s="1768"/>
      <c r="N65" s="1768"/>
      <c r="O65" s="1768"/>
      <c r="P65" s="1820"/>
      <c r="Q65" s="8"/>
    </row>
    <row r="66" spans="1:18" ht="28.5" customHeight="1" thickBot="1">
      <c r="A66" s="1"/>
      <c r="B66" s="1"/>
      <c r="C66" s="24" t="s">
        <v>684</v>
      </c>
      <c r="D66" s="17" t="s">
        <v>705</v>
      </c>
      <c r="E66" s="25" t="s">
        <v>728</v>
      </c>
      <c r="F66" s="25" t="s">
        <v>729</v>
      </c>
      <c r="G66" s="25" t="s">
        <v>730</v>
      </c>
      <c r="H66" s="130" t="s">
        <v>731</v>
      </c>
      <c r="I66" s="130" t="s">
        <v>732</v>
      </c>
      <c r="J66" s="130" t="s">
        <v>733</v>
      </c>
      <c r="K66" s="464" t="s">
        <v>728</v>
      </c>
      <c r="L66" s="25" t="s">
        <v>729</v>
      </c>
      <c r="M66" s="25" t="s">
        <v>730</v>
      </c>
      <c r="N66" s="130" t="s">
        <v>731</v>
      </c>
      <c r="O66" s="130" t="s">
        <v>732</v>
      </c>
      <c r="P66" s="130" t="s">
        <v>734</v>
      </c>
      <c r="Q66" s="8"/>
      <c r="R66" s="1"/>
    </row>
    <row r="67" spans="1:18" ht="17.25" customHeight="1" thickTop="1">
      <c r="A67" s="1"/>
      <c r="B67" s="1738" t="s">
        <v>685</v>
      </c>
      <c r="C67" s="1741" t="s">
        <v>686</v>
      </c>
      <c r="D67" s="193" t="s">
        <v>712</v>
      </c>
      <c r="E67" s="1264">
        <v>23745.9</v>
      </c>
      <c r="F67" s="1264">
        <v>12070.6</v>
      </c>
      <c r="G67" s="1264">
        <v>5647.8</v>
      </c>
      <c r="H67" s="1264">
        <v>35816.5</v>
      </c>
      <c r="I67" s="1264">
        <v>5647.8</v>
      </c>
      <c r="J67" s="1275">
        <v>41464.300000000003</v>
      </c>
      <c r="K67" s="1264">
        <v>2556.4</v>
      </c>
      <c r="L67" s="1264">
        <v>551.1</v>
      </c>
      <c r="M67" s="1264">
        <v>5647.8</v>
      </c>
      <c r="N67" s="1264">
        <v>3107.5</v>
      </c>
      <c r="O67" s="1264">
        <v>5647.8</v>
      </c>
      <c r="P67" s="1264">
        <v>8755.2999999999993</v>
      </c>
      <c r="Q67" s="8"/>
      <c r="R67" s="1"/>
    </row>
    <row r="68" spans="1:18" ht="17.25" customHeight="1">
      <c r="A68" s="1"/>
      <c r="B68" s="1739"/>
      <c r="C68" s="1742"/>
      <c r="D68" s="196" t="s">
        <v>713</v>
      </c>
      <c r="E68" s="1265">
        <v>26684.3</v>
      </c>
      <c r="F68" s="1265">
        <v>1426.6</v>
      </c>
      <c r="G68" s="1265">
        <v>7144.5</v>
      </c>
      <c r="H68" s="1265">
        <v>28110.899999999998</v>
      </c>
      <c r="I68" s="1265">
        <v>7144.5</v>
      </c>
      <c r="J68" s="1276">
        <v>35255.399999999994</v>
      </c>
      <c r="K68" s="1265">
        <v>50.3</v>
      </c>
      <c r="L68" s="1265">
        <v>93.1</v>
      </c>
      <c r="M68" s="1265">
        <v>3347.6</v>
      </c>
      <c r="N68" s="1265">
        <v>143.39999999999998</v>
      </c>
      <c r="O68" s="1265">
        <v>3347.6</v>
      </c>
      <c r="P68" s="1265">
        <v>3491</v>
      </c>
      <c r="Q68" s="8"/>
      <c r="R68" s="1"/>
    </row>
    <row r="69" spans="1:18" ht="17.25" customHeight="1">
      <c r="A69" s="1"/>
      <c r="B69" s="1739"/>
      <c r="C69" s="1742"/>
      <c r="D69" s="196" t="s">
        <v>714</v>
      </c>
      <c r="E69" s="1265">
        <v>0</v>
      </c>
      <c r="F69" s="1265">
        <v>0</v>
      </c>
      <c r="G69" s="1265">
        <v>0</v>
      </c>
      <c r="H69" s="1265">
        <v>0</v>
      </c>
      <c r="I69" s="1265">
        <v>0</v>
      </c>
      <c r="J69" s="1276">
        <v>0</v>
      </c>
      <c r="K69" s="1265">
        <v>0</v>
      </c>
      <c r="L69" s="1265">
        <v>0</v>
      </c>
      <c r="M69" s="1265">
        <v>0</v>
      </c>
      <c r="N69" s="1265">
        <v>0</v>
      </c>
      <c r="O69" s="1265">
        <v>0</v>
      </c>
      <c r="P69" s="1265">
        <v>0</v>
      </c>
      <c r="Q69" s="8"/>
      <c r="R69" s="1"/>
    </row>
    <row r="70" spans="1:18" ht="17.25" customHeight="1">
      <c r="A70" s="1"/>
      <c r="B70" s="1739"/>
      <c r="C70" s="1742"/>
      <c r="D70" s="196" t="s">
        <v>715</v>
      </c>
      <c r="E70" s="1265">
        <v>1661.2</v>
      </c>
      <c r="F70" s="1265">
        <v>2638.2</v>
      </c>
      <c r="G70" s="1265">
        <v>676.1</v>
      </c>
      <c r="H70" s="1265">
        <v>4299.3999999999996</v>
      </c>
      <c r="I70" s="1265">
        <v>676.1</v>
      </c>
      <c r="J70" s="1276">
        <v>4975.5</v>
      </c>
      <c r="K70" s="1265">
        <v>1040.5999999999999</v>
      </c>
      <c r="L70" s="1265">
        <v>2552.8000000000002</v>
      </c>
      <c r="M70" s="1265">
        <v>676.1</v>
      </c>
      <c r="N70" s="1265">
        <v>3593.4</v>
      </c>
      <c r="O70" s="1265">
        <v>676.1</v>
      </c>
      <c r="P70" s="1265">
        <v>4269.5</v>
      </c>
      <c r="Q70" s="8"/>
      <c r="R70" s="1"/>
    </row>
    <row r="71" spans="1:18" ht="17.25" customHeight="1">
      <c r="A71" s="1"/>
      <c r="B71" s="1739"/>
      <c r="C71" s="1743"/>
      <c r="D71" s="247" t="s">
        <v>198</v>
      </c>
      <c r="E71" s="1266">
        <v>52091.399999999994</v>
      </c>
      <c r="F71" s="1266">
        <v>16135.400000000001</v>
      </c>
      <c r="G71" s="1266">
        <v>13468.4</v>
      </c>
      <c r="H71" s="1266">
        <v>68226.799999999988</v>
      </c>
      <c r="I71" s="1266">
        <v>13468.4</v>
      </c>
      <c r="J71" s="1277">
        <v>81695.199999999997</v>
      </c>
      <c r="K71" s="1266">
        <v>3647.3</v>
      </c>
      <c r="L71" s="1266">
        <v>3197</v>
      </c>
      <c r="M71" s="1266">
        <v>9671.5</v>
      </c>
      <c r="N71" s="1266">
        <v>6844.3</v>
      </c>
      <c r="O71" s="1266">
        <v>9671.5</v>
      </c>
      <c r="P71" s="1266">
        <v>16515.8</v>
      </c>
      <c r="Q71" s="8"/>
      <c r="R71" s="1"/>
    </row>
    <row r="72" spans="1:18" ht="17.25" customHeight="1">
      <c r="A72" s="1"/>
      <c r="B72" s="1739"/>
      <c r="C72" s="1744" t="s">
        <v>688</v>
      </c>
      <c r="D72" s="196" t="s">
        <v>712</v>
      </c>
      <c r="E72" s="1265">
        <v>894.9</v>
      </c>
      <c r="F72" s="1265">
        <v>4458.5</v>
      </c>
      <c r="G72" s="1265">
        <v>1157.0999999999999</v>
      </c>
      <c r="H72" s="1265">
        <v>5353.4</v>
      </c>
      <c r="I72" s="1265">
        <v>1157.0999999999999</v>
      </c>
      <c r="J72" s="1276">
        <v>6510.5</v>
      </c>
      <c r="K72" s="1265">
        <v>643.4</v>
      </c>
      <c r="L72" s="1265">
        <v>455.3</v>
      </c>
      <c r="M72" s="1265">
        <v>562.5</v>
      </c>
      <c r="N72" s="1265">
        <v>1098.7</v>
      </c>
      <c r="O72" s="1265">
        <v>562.5</v>
      </c>
      <c r="P72" s="1265">
        <v>1661.2</v>
      </c>
      <c r="Q72" s="8"/>
      <c r="R72" s="1"/>
    </row>
    <row r="73" spans="1:18" ht="17.25" customHeight="1">
      <c r="A73" s="1"/>
      <c r="B73" s="1739"/>
      <c r="C73" s="1742"/>
      <c r="D73" s="196" t="s">
        <v>713</v>
      </c>
      <c r="E73" s="1265">
        <v>40.299999999999997</v>
      </c>
      <c r="F73" s="1265">
        <v>225.2</v>
      </c>
      <c r="G73" s="1265">
        <v>403.8</v>
      </c>
      <c r="H73" s="1265">
        <v>265.5</v>
      </c>
      <c r="I73" s="1265">
        <v>403.8</v>
      </c>
      <c r="J73" s="1276">
        <v>669.3</v>
      </c>
      <c r="K73" s="1265">
        <v>0</v>
      </c>
      <c r="L73" s="1265">
        <v>4.7</v>
      </c>
      <c r="M73" s="1265">
        <v>2.9</v>
      </c>
      <c r="N73" s="1265">
        <v>4.7</v>
      </c>
      <c r="O73" s="1265">
        <v>2.9</v>
      </c>
      <c r="P73" s="1265">
        <v>7.6</v>
      </c>
      <c r="Q73" s="8"/>
      <c r="R73" s="10"/>
    </row>
    <row r="74" spans="1:18" ht="17.25" customHeight="1">
      <c r="A74" s="1"/>
      <c r="B74" s="1739"/>
      <c r="C74" s="1742"/>
      <c r="D74" s="196" t="s">
        <v>714</v>
      </c>
      <c r="E74" s="1265">
        <v>0</v>
      </c>
      <c r="F74" s="1265">
        <v>0.7</v>
      </c>
      <c r="G74" s="1265">
        <v>570</v>
      </c>
      <c r="H74" s="1265">
        <v>0.7</v>
      </c>
      <c r="I74" s="1265">
        <v>570</v>
      </c>
      <c r="J74" s="1276">
        <v>570.70000000000005</v>
      </c>
      <c r="K74" s="1265">
        <v>0</v>
      </c>
      <c r="L74" s="1265">
        <v>0</v>
      </c>
      <c r="M74" s="1265">
        <v>297.89999999999998</v>
      </c>
      <c r="N74" s="1265">
        <v>0</v>
      </c>
      <c r="O74" s="1265">
        <v>297.89999999999998</v>
      </c>
      <c r="P74" s="1265">
        <v>297.89999999999998</v>
      </c>
      <c r="Q74" s="8"/>
      <c r="R74" s="1"/>
    </row>
    <row r="75" spans="1:18" ht="17.25" customHeight="1">
      <c r="A75" s="1"/>
      <c r="B75" s="1739"/>
      <c r="C75" s="1742"/>
      <c r="D75" s="196" t="s">
        <v>715</v>
      </c>
      <c r="E75" s="1265">
        <v>21</v>
      </c>
      <c r="F75" s="1265">
        <v>0</v>
      </c>
      <c r="G75" s="1265">
        <v>253.1</v>
      </c>
      <c r="H75" s="1265">
        <v>21</v>
      </c>
      <c r="I75" s="1265">
        <v>253.1</v>
      </c>
      <c r="J75" s="1276">
        <v>274.10000000000002</v>
      </c>
      <c r="K75" s="1265">
        <v>21</v>
      </c>
      <c r="L75" s="1265">
        <v>0</v>
      </c>
      <c r="M75" s="1265">
        <v>52.2</v>
      </c>
      <c r="N75" s="1265">
        <v>21</v>
      </c>
      <c r="O75" s="1265">
        <v>52.2</v>
      </c>
      <c r="P75" s="1265">
        <v>73.2</v>
      </c>
      <c r="Q75" s="8"/>
      <c r="R75" s="1"/>
    </row>
    <row r="76" spans="1:18" ht="17.25" customHeight="1">
      <c r="A76" s="1"/>
      <c r="B76" s="1739"/>
      <c r="C76" s="1742"/>
      <c r="D76" s="196" t="s">
        <v>716</v>
      </c>
      <c r="E76" s="1265">
        <v>19126.099999999999</v>
      </c>
      <c r="F76" s="1265">
        <v>28728.7</v>
      </c>
      <c r="G76" s="1265">
        <v>17988.8</v>
      </c>
      <c r="H76" s="1265">
        <v>47854.8</v>
      </c>
      <c r="I76" s="1265">
        <v>17988.8</v>
      </c>
      <c r="J76" s="1276">
        <v>65843.600000000006</v>
      </c>
      <c r="K76" s="1265">
        <v>1024.9000000000001</v>
      </c>
      <c r="L76" s="1265">
        <v>33</v>
      </c>
      <c r="M76" s="1265">
        <v>12328.6</v>
      </c>
      <c r="N76" s="1265">
        <v>1057.9000000000001</v>
      </c>
      <c r="O76" s="1265">
        <v>12328.6</v>
      </c>
      <c r="P76" s="1265">
        <v>13386.5</v>
      </c>
      <c r="Q76" s="8"/>
      <c r="R76" s="1"/>
    </row>
    <row r="77" spans="1:18" ht="17.25" customHeight="1">
      <c r="A77" s="1"/>
      <c r="B77" s="1739"/>
      <c r="C77" s="1743"/>
      <c r="D77" s="247" t="s">
        <v>198</v>
      </c>
      <c r="E77" s="1266">
        <v>20082.3</v>
      </c>
      <c r="F77" s="1266">
        <v>33413.1</v>
      </c>
      <c r="G77" s="1266">
        <v>20372.8</v>
      </c>
      <c r="H77" s="1266">
        <v>53495.4</v>
      </c>
      <c r="I77" s="1266">
        <v>20372.8</v>
      </c>
      <c r="J77" s="1277">
        <v>73868.200000000012</v>
      </c>
      <c r="K77" s="1266">
        <v>1689.3000000000002</v>
      </c>
      <c r="L77" s="1266">
        <v>493</v>
      </c>
      <c r="M77" s="1266">
        <v>13244.1</v>
      </c>
      <c r="N77" s="1266">
        <v>2182.3000000000002</v>
      </c>
      <c r="O77" s="1266">
        <v>13244.1</v>
      </c>
      <c r="P77" s="1266">
        <v>15426.4</v>
      </c>
      <c r="Q77" s="8"/>
      <c r="R77" s="1"/>
    </row>
    <row r="78" spans="1:18" ht="17.25" customHeight="1">
      <c r="A78" s="1"/>
      <c r="B78" s="1740"/>
      <c r="C78" s="1736" t="s">
        <v>689</v>
      </c>
      <c r="D78" s="196" t="s">
        <v>717</v>
      </c>
      <c r="E78" s="1267">
        <v>17742.8</v>
      </c>
      <c r="F78" s="1267">
        <v>807.4</v>
      </c>
      <c r="G78" s="1267">
        <v>4623.1000000000004</v>
      </c>
      <c r="H78" s="1267">
        <v>18550.2</v>
      </c>
      <c r="I78" s="1267">
        <v>4623.1000000000004</v>
      </c>
      <c r="J78" s="1278">
        <v>23173.300000000003</v>
      </c>
      <c r="K78" s="1267">
        <v>694.5</v>
      </c>
      <c r="L78" s="1267" t="s">
        <v>112</v>
      </c>
      <c r="M78" s="1267">
        <v>3821.5</v>
      </c>
      <c r="N78" s="1267">
        <v>694.7</v>
      </c>
      <c r="O78" s="1267">
        <v>3821.5</v>
      </c>
      <c r="P78" s="1267">
        <v>4516.2</v>
      </c>
      <c r="Q78" s="8"/>
      <c r="R78" s="1"/>
    </row>
    <row r="79" spans="1:18" ht="17.25" customHeight="1">
      <c r="A79" s="1"/>
      <c r="B79" s="1740"/>
      <c r="C79" s="1737"/>
      <c r="D79" s="196" t="s">
        <v>718</v>
      </c>
      <c r="E79" s="1267">
        <v>0</v>
      </c>
      <c r="F79" s="1267">
        <v>25339.8</v>
      </c>
      <c r="G79" s="1267">
        <v>5654.6</v>
      </c>
      <c r="H79" s="1267">
        <v>25339.8</v>
      </c>
      <c r="I79" s="1267">
        <v>5654.6</v>
      </c>
      <c r="J79" s="1278">
        <v>30994.400000000001</v>
      </c>
      <c r="K79" s="1267">
        <v>0</v>
      </c>
      <c r="L79" s="1267">
        <v>0</v>
      </c>
      <c r="M79" s="1267">
        <v>4303.8999999999996</v>
      </c>
      <c r="N79" s="1267">
        <v>0</v>
      </c>
      <c r="O79" s="1267">
        <v>4303.8999999999996</v>
      </c>
      <c r="P79" s="1267">
        <v>4303.8999999999996</v>
      </c>
      <c r="Q79" s="8"/>
      <c r="R79" s="1"/>
    </row>
    <row r="80" spans="1:18" ht="17.25" customHeight="1">
      <c r="A80" s="1"/>
      <c r="B80" s="1740"/>
      <c r="C80" s="1737"/>
      <c r="D80" s="196" t="s">
        <v>719</v>
      </c>
      <c r="E80" s="1267">
        <v>1383.2</v>
      </c>
      <c r="F80" s="1267">
        <v>2581.5</v>
      </c>
      <c r="G80" s="1267">
        <v>7711.1</v>
      </c>
      <c r="H80" s="1267">
        <v>3964.7</v>
      </c>
      <c r="I80" s="1267">
        <v>7711.1</v>
      </c>
      <c r="J80" s="1278">
        <v>11675.8</v>
      </c>
      <c r="K80" s="1267">
        <v>330.4</v>
      </c>
      <c r="L80" s="1267">
        <v>32.799999999999997</v>
      </c>
      <c r="M80" s="1267">
        <v>4203.2</v>
      </c>
      <c r="N80" s="1267">
        <v>363.2</v>
      </c>
      <c r="O80" s="1267">
        <v>4203.2</v>
      </c>
      <c r="P80" s="1267">
        <v>4566.3999999999996</v>
      </c>
      <c r="Q80" s="8"/>
      <c r="R80" s="1"/>
    </row>
    <row r="81" spans="1:18" ht="17.25" customHeight="1">
      <c r="A81" s="1"/>
      <c r="B81" s="1740"/>
      <c r="C81" s="1737"/>
      <c r="D81" s="369" t="s">
        <v>198</v>
      </c>
      <c r="E81" s="1268">
        <v>19126</v>
      </c>
      <c r="F81" s="1268">
        <v>28728.7</v>
      </c>
      <c r="G81" s="1268">
        <v>17988.800000000003</v>
      </c>
      <c r="H81" s="1268">
        <v>47854.7</v>
      </c>
      <c r="I81" s="1268">
        <v>17988.800000000003</v>
      </c>
      <c r="J81" s="1279">
        <v>65843.5</v>
      </c>
      <c r="K81" s="1268">
        <v>1024.9000000000001</v>
      </c>
      <c r="L81" s="1268">
        <v>33</v>
      </c>
      <c r="M81" s="1268">
        <v>12328.599999999999</v>
      </c>
      <c r="N81" s="1268">
        <v>1057.9000000000001</v>
      </c>
      <c r="O81" s="1268">
        <v>12328.599999999999</v>
      </c>
      <c r="P81" s="1268">
        <v>13386.499999999998</v>
      </c>
      <c r="Q81" s="8"/>
      <c r="R81" s="1"/>
    </row>
    <row r="82" spans="1:18" ht="17.25" customHeight="1">
      <c r="A82" s="1"/>
      <c r="B82" s="1740"/>
      <c r="C82" s="1728" t="s">
        <v>690</v>
      </c>
      <c r="D82" s="1728"/>
      <c r="E82" s="938"/>
      <c r="F82" s="939"/>
      <c r="G82" s="939"/>
      <c r="H82" s="939"/>
      <c r="I82" s="939"/>
      <c r="J82" s="1276">
        <v>100241.8</v>
      </c>
      <c r="K82" s="940"/>
      <c r="L82" s="939"/>
      <c r="M82" s="939"/>
      <c r="N82" s="939"/>
      <c r="O82" s="939"/>
      <c r="P82" s="1265">
        <v>6142.9</v>
      </c>
      <c r="Q82" s="8"/>
      <c r="R82" s="1"/>
    </row>
    <row r="83" spans="1:18" ht="17.25" customHeight="1">
      <c r="A83" s="1"/>
      <c r="B83" s="1740"/>
      <c r="C83" s="180" t="s">
        <v>878</v>
      </c>
      <c r="D83" s="884"/>
      <c r="E83" s="938"/>
      <c r="F83" s="941"/>
      <c r="G83" s="941"/>
      <c r="H83" s="941"/>
      <c r="I83" s="941"/>
      <c r="J83" s="1280">
        <v>146655</v>
      </c>
      <c r="K83" s="942"/>
      <c r="L83" s="941"/>
      <c r="M83" s="941"/>
      <c r="N83" s="941"/>
      <c r="O83" s="941"/>
      <c r="P83" s="1269">
        <v>13180</v>
      </c>
      <c r="Q83" s="8"/>
      <c r="R83" s="1"/>
    </row>
    <row r="84" spans="1:18" ht="17.25" customHeight="1" thickBot="1">
      <c r="A84" s="1"/>
      <c r="B84" s="1740"/>
      <c r="C84" s="1729" t="s">
        <v>691</v>
      </c>
      <c r="D84" s="1729"/>
      <c r="E84" s="943"/>
      <c r="F84" s="944"/>
      <c r="G84" s="944"/>
      <c r="H84" s="944"/>
      <c r="I84" s="944"/>
      <c r="J84" s="1281">
        <v>181937.1</v>
      </c>
      <c r="K84" s="945"/>
      <c r="L84" s="944"/>
      <c r="M84" s="944"/>
      <c r="N84" s="944"/>
      <c r="O84" s="944"/>
      <c r="P84" s="1282">
        <v>22658.5</v>
      </c>
      <c r="Q84" s="8"/>
      <c r="R84" s="1"/>
    </row>
    <row r="85" spans="1:18" ht="17.25" customHeight="1">
      <c r="A85" s="541"/>
      <c r="B85" s="1745" t="s">
        <v>694</v>
      </c>
      <c r="C85" s="542" t="s">
        <v>721</v>
      </c>
      <c r="D85" s="543"/>
      <c r="E85" s="1283">
        <v>63858.8</v>
      </c>
      <c r="F85" s="1283">
        <v>8520.4</v>
      </c>
      <c r="G85" s="1283">
        <v>1982.4</v>
      </c>
      <c r="H85" s="1283">
        <v>72379.199999999997</v>
      </c>
      <c r="I85" s="1283">
        <v>1982.4</v>
      </c>
      <c r="J85" s="1291">
        <v>74361.599999999991</v>
      </c>
      <c r="K85" s="1283">
        <v>461.9</v>
      </c>
      <c r="L85" s="1283">
        <v>2836.1</v>
      </c>
      <c r="M85" s="1283">
        <v>115.8</v>
      </c>
      <c r="N85" s="1283">
        <v>3298</v>
      </c>
      <c r="O85" s="1283">
        <v>115.8</v>
      </c>
      <c r="P85" s="1283">
        <v>3413.8</v>
      </c>
      <c r="Q85" s="546"/>
      <c r="R85" s="1"/>
    </row>
    <row r="86" spans="1:18" ht="17.25" customHeight="1">
      <c r="A86" s="541"/>
      <c r="B86" s="1746"/>
      <c r="C86" s="1748" t="s">
        <v>696</v>
      </c>
      <c r="D86" s="547" t="s">
        <v>712</v>
      </c>
      <c r="E86" s="1284">
        <v>60544.800000000003</v>
      </c>
      <c r="F86" s="1284">
        <v>3928.1</v>
      </c>
      <c r="G86" s="1284">
        <v>285</v>
      </c>
      <c r="H86" s="1284">
        <v>64472.9</v>
      </c>
      <c r="I86" s="1284">
        <v>285</v>
      </c>
      <c r="J86" s="1292">
        <v>64757.9</v>
      </c>
      <c r="K86" s="1284">
        <v>375.8</v>
      </c>
      <c r="L86" s="1284">
        <v>0</v>
      </c>
      <c r="M86" s="1284">
        <v>0</v>
      </c>
      <c r="N86" s="1284">
        <v>375.8</v>
      </c>
      <c r="O86" s="1284">
        <v>0</v>
      </c>
      <c r="P86" s="1284">
        <v>375.8</v>
      </c>
      <c r="Q86" s="546"/>
      <c r="R86" s="1"/>
    </row>
    <row r="87" spans="1:18" ht="17.25" customHeight="1">
      <c r="A87" s="541"/>
      <c r="B87" s="1746"/>
      <c r="C87" s="1749"/>
      <c r="D87" s="547" t="s">
        <v>713</v>
      </c>
      <c r="E87" s="1284">
        <v>0</v>
      </c>
      <c r="F87" s="1284">
        <v>173.2</v>
      </c>
      <c r="G87" s="1284">
        <v>169.7</v>
      </c>
      <c r="H87" s="1284">
        <v>173.2</v>
      </c>
      <c r="I87" s="1284">
        <v>169.7</v>
      </c>
      <c r="J87" s="1292">
        <v>342.9</v>
      </c>
      <c r="K87" s="1284">
        <v>0</v>
      </c>
      <c r="L87" s="1284">
        <v>0</v>
      </c>
      <c r="M87" s="1284">
        <v>0</v>
      </c>
      <c r="N87" s="1284">
        <v>0</v>
      </c>
      <c r="O87" s="1284">
        <v>0</v>
      </c>
      <c r="P87" s="1284">
        <v>0</v>
      </c>
      <c r="Q87" s="546"/>
      <c r="R87" s="1"/>
    </row>
    <row r="88" spans="1:18" ht="17.25" customHeight="1">
      <c r="A88" s="541"/>
      <c r="B88" s="1746"/>
      <c r="C88" s="1749"/>
      <c r="D88" s="547" t="s">
        <v>714</v>
      </c>
      <c r="E88" s="1284">
        <v>0</v>
      </c>
      <c r="F88" s="1284">
        <v>2903.1</v>
      </c>
      <c r="G88" s="1284">
        <v>1083.5999999999999</v>
      </c>
      <c r="H88" s="1284">
        <v>2903.1</v>
      </c>
      <c r="I88" s="1284">
        <v>1083.5999999999999</v>
      </c>
      <c r="J88" s="1292">
        <v>3986.7</v>
      </c>
      <c r="K88" s="1284">
        <v>0</v>
      </c>
      <c r="L88" s="1284">
        <v>2903.1</v>
      </c>
      <c r="M88" s="1284">
        <v>0</v>
      </c>
      <c r="N88" s="1284">
        <v>2903.1</v>
      </c>
      <c r="O88" s="1284">
        <v>0</v>
      </c>
      <c r="P88" s="1284">
        <v>2903.1</v>
      </c>
      <c r="Q88" s="546"/>
      <c r="R88" s="1"/>
    </row>
    <row r="89" spans="1:18" ht="17.25" customHeight="1">
      <c r="A89" s="541"/>
      <c r="B89" s="1746"/>
      <c r="C89" s="1749"/>
      <c r="D89" s="547" t="s">
        <v>715</v>
      </c>
      <c r="E89" s="1284">
        <v>0</v>
      </c>
      <c r="F89" s="1284">
        <v>0</v>
      </c>
      <c r="G89" s="1284">
        <v>1030.7</v>
      </c>
      <c r="H89" s="1284">
        <v>0</v>
      </c>
      <c r="I89" s="1284">
        <v>1030.7</v>
      </c>
      <c r="J89" s="1292">
        <v>1030.7</v>
      </c>
      <c r="K89" s="1284">
        <v>0</v>
      </c>
      <c r="L89" s="1284">
        <v>0</v>
      </c>
      <c r="M89" s="1284">
        <v>0</v>
      </c>
      <c r="N89" s="1284">
        <v>0</v>
      </c>
      <c r="O89" s="1284">
        <v>0</v>
      </c>
      <c r="P89" s="1284">
        <v>0</v>
      </c>
      <c r="Q89" s="546"/>
      <c r="R89" s="1"/>
    </row>
    <row r="90" spans="1:18" ht="17.25" customHeight="1">
      <c r="A90" s="541"/>
      <c r="B90" s="1746"/>
      <c r="C90" s="1749"/>
      <c r="D90" s="547" t="s">
        <v>716</v>
      </c>
      <c r="E90" s="1284">
        <v>3.7</v>
      </c>
      <c r="F90" s="1284">
        <v>346.5</v>
      </c>
      <c r="G90" s="1284">
        <v>384.2</v>
      </c>
      <c r="H90" s="1284">
        <v>350.2</v>
      </c>
      <c r="I90" s="1284">
        <v>384.2</v>
      </c>
      <c r="J90" s="1292">
        <v>734.4</v>
      </c>
      <c r="K90" s="1284">
        <v>3.7</v>
      </c>
      <c r="L90" s="1284">
        <v>0</v>
      </c>
      <c r="M90" s="1284">
        <v>115.8</v>
      </c>
      <c r="N90" s="1284">
        <v>3.7</v>
      </c>
      <c r="O90" s="1284">
        <v>115.8</v>
      </c>
      <c r="P90" s="1284">
        <v>119.5</v>
      </c>
      <c r="Q90" s="546"/>
      <c r="R90" s="1"/>
    </row>
    <row r="91" spans="1:18" s="625" customFormat="1" ht="17.25" customHeight="1">
      <c r="A91" s="1288"/>
      <c r="B91" s="1746"/>
      <c r="C91" s="1750"/>
      <c r="D91" s="550" t="s">
        <v>198</v>
      </c>
      <c r="E91" s="1289">
        <v>60548.5</v>
      </c>
      <c r="F91" s="1289">
        <v>7350.9</v>
      </c>
      <c r="G91" s="1289">
        <v>2953.2</v>
      </c>
      <c r="H91" s="1289">
        <v>67899.399999999994</v>
      </c>
      <c r="I91" s="1289">
        <v>2953.2</v>
      </c>
      <c r="J91" s="1289">
        <v>70852.599999999991</v>
      </c>
      <c r="K91" s="1295">
        <v>379.5</v>
      </c>
      <c r="L91" s="1295">
        <v>2903.1</v>
      </c>
      <c r="M91" s="1295">
        <v>115.8</v>
      </c>
      <c r="N91" s="1295">
        <v>3282.6</v>
      </c>
      <c r="O91" s="1295">
        <v>115.8</v>
      </c>
      <c r="P91" s="1295">
        <v>3398.4</v>
      </c>
      <c r="Q91" s="1290"/>
      <c r="R91" s="45"/>
    </row>
    <row r="92" spans="1:18" ht="17.25" customHeight="1" thickBot="1">
      <c r="A92" s="541"/>
      <c r="B92" s="1747"/>
      <c r="C92" s="554" t="s">
        <v>697</v>
      </c>
      <c r="D92" s="555"/>
      <c r="E92" s="1285">
        <v>3.7</v>
      </c>
      <c r="F92" s="1285">
        <v>346.5</v>
      </c>
      <c r="G92" s="1285">
        <v>384.2</v>
      </c>
      <c r="H92" s="1285">
        <v>350.2</v>
      </c>
      <c r="I92" s="1285">
        <v>384.2</v>
      </c>
      <c r="J92" s="1293">
        <v>734.4</v>
      </c>
      <c r="K92" s="1296">
        <v>3.7</v>
      </c>
      <c r="L92" s="1296">
        <v>0</v>
      </c>
      <c r="M92" s="1296">
        <v>115.8</v>
      </c>
      <c r="N92" s="1296">
        <v>3.7</v>
      </c>
      <c r="O92" s="1296">
        <v>115.8</v>
      </c>
      <c r="P92" s="1296">
        <v>119.5</v>
      </c>
      <c r="Q92" s="546"/>
      <c r="R92" s="1"/>
    </row>
    <row r="93" spans="1:18" ht="17.25" customHeight="1">
      <c r="A93" s="541"/>
      <c r="B93" s="1745" t="s">
        <v>698</v>
      </c>
      <c r="C93" s="542" t="s">
        <v>699</v>
      </c>
      <c r="D93" s="543"/>
      <c r="E93" s="1286">
        <v>19129.8</v>
      </c>
      <c r="F93" s="1286">
        <v>29075.200000000001</v>
      </c>
      <c r="G93" s="1286">
        <v>18373</v>
      </c>
      <c r="H93" s="1286">
        <v>48205</v>
      </c>
      <c r="I93" s="1286">
        <v>18373</v>
      </c>
      <c r="J93" s="1286">
        <v>66578</v>
      </c>
      <c r="K93" s="1286">
        <v>1028.6000000000001</v>
      </c>
      <c r="L93" s="1286">
        <v>33</v>
      </c>
      <c r="M93" s="1286">
        <v>12444.4</v>
      </c>
      <c r="N93" s="1286">
        <v>1061.6000000000001</v>
      </c>
      <c r="O93" s="1286">
        <v>12444.4</v>
      </c>
      <c r="P93" s="1286">
        <v>13506</v>
      </c>
      <c r="Q93" s="546"/>
      <c r="R93" s="1"/>
    </row>
    <row r="94" spans="1:18" ht="17.25" customHeight="1">
      <c r="A94" s="541"/>
      <c r="B94" s="1746"/>
      <c r="C94" s="1748" t="s">
        <v>722</v>
      </c>
      <c r="D94" s="547" t="s">
        <v>712</v>
      </c>
      <c r="E94" s="1284">
        <v>61439.7</v>
      </c>
      <c r="F94" s="1284">
        <v>8386.6</v>
      </c>
      <c r="G94" s="1284">
        <v>1442</v>
      </c>
      <c r="H94" s="1284">
        <v>69826.3</v>
      </c>
      <c r="I94" s="1284">
        <v>1442</v>
      </c>
      <c r="J94" s="1292">
        <v>71268.3</v>
      </c>
      <c r="K94" s="1284">
        <v>1019.3</v>
      </c>
      <c r="L94" s="1284">
        <v>455.3</v>
      </c>
      <c r="M94" s="1284">
        <v>562.5</v>
      </c>
      <c r="N94" s="1284">
        <v>1474.6</v>
      </c>
      <c r="O94" s="1284">
        <v>562.5</v>
      </c>
      <c r="P94" s="1284">
        <v>2037.1</v>
      </c>
      <c r="Q94" s="546"/>
      <c r="R94" s="1"/>
    </row>
    <row r="95" spans="1:18" ht="17.25" customHeight="1">
      <c r="A95" s="541"/>
      <c r="B95" s="1746"/>
      <c r="C95" s="1749"/>
      <c r="D95" s="547" t="s">
        <v>713</v>
      </c>
      <c r="E95" s="1284">
        <v>40.299999999999997</v>
      </c>
      <c r="F95" s="1284">
        <v>398.4</v>
      </c>
      <c r="G95" s="1284">
        <v>573.5</v>
      </c>
      <c r="H95" s="1284">
        <v>438.7</v>
      </c>
      <c r="I95" s="1284">
        <v>573.5</v>
      </c>
      <c r="J95" s="1292">
        <v>1012.2</v>
      </c>
      <c r="K95" s="1284">
        <v>0</v>
      </c>
      <c r="L95" s="1284">
        <v>4.7</v>
      </c>
      <c r="M95" s="1284">
        <v>2.9</v>
      </c>
      <c r="N95" s="1284">
        <v>4.7</v>
      </c>
      <c r="O95" s="1284">
        <v>2.9</v>
      </c>
      <c r="P95" s="1284">
        <v>7.6</v>
      </c>
      <c r="Q95" s="546"/>
      <c r="R95" s="1"/>
    </row>
    <row r="96" spans="1:18" ht="17.25" customHeight="1">
      <c r="A96" s="541"/>
      <c r="B96" s="1746"/>
      <c r="C96" s="1749"/>
      <c r="D96" s="547" t="s">
        <v>714</v>
      </c>
      <c r="E96" s="1284">
        <v>0</v>
      </c>
      <c r="F96" s="1284">
        <v>2903.1</v>
      </c>
      <c r="G96" s="1284">
        <v>1653.6</v>
      </c>
      <c r="H96" s="1284">
        <v>2903.1</v>
      </c>
      <c r="I96" s="1284">
        <v>1653.6</v>
      </c>
      <c r="J96" s="1292">
        <v>4556.7</v>
      </c>
      <c r="K96" s="1284">
        <v>0</v>
      </c>
      <c r="L96" s="1284">
        <v>2903.1</v>
      </c>
      <c r="M96" s="1284">
        <v>297.89999999999998</v>
      </c>
      <c r="N96" s="1284">
        <v>2903.1</v>
      </c>
      <c r="O96" s="1284">
        <v>297.89999999999998</v>
      </c>
      <c r="P96" s="1284">
        <v>3201</v>
      </c>
      <c r="Q96" s="546"/>
      <c r="R96" s="1"/>
    </row>
    <row r="97" spans="1:18" ht="17.25" customHeight="1">
      <c r="A97" s="541"/>
      <c r="B97" s="1746"/>
      <c r="C97" s="1749"/>
      <c r="D97" s="547" t="s">
        <v>715</v>
      </c>
      <c r="E97" s="1284">
        <v>21</v>
      </c>
      <c r="F97" s="1284">
        <v>0</v>
      </c>
      <c r="G97" s="1284">
        <v>1283.8</v>
      </c>
      <c r="H97" s="1284">
        <v>21</v>
      </c>
      <c r="I97" s="1284">
        <v>1283.8</v>
      </c>
      <c r="J97" s="1292">
        <v>1304.8</v>
      </c>
      <c r="K97" s="1284">
        <v>21</v>
      </c>
      <c r="L97" s="1284">
        <v>0</v>
      </c>
      <c r="M97" s="1284">
        <v>52.2</v>
      </c>
      <c r="N97" s="1284">
        <v>21</v>
      </c>
      <c r="O97" s="1284">
        <v>52.2</v>
      </c>
      <c r="P97" s="1284">
        <v>73.2</v>
      </c>
      <c r="Q97" s="546"/>
      <c r="R97" s="1"/>
    </row>
    <row r="98" spans="1:18" ht="17.25" customHeight="1">
      <c r="A98" s="541"/>
      <c r="B98" s="1746"/>
      <c r="C98" s="1749"/>
      <c r="D98" s="547" t="s">
        <v>716</v>
      </c>
      <c r="E98" s="1285">
        <v>19129.7</v>
      </c>
      <c r="F98" s="1285">
        <v>29075.1</v>
      </c>
      <c r="G98" s="1285">
        <v>18373</v>
      </c>
      <c r="H98" s="1284">
        <v>48204.800000000003</v>
      </c>
      <c r="I98" s="1284">
        <v>18373</v>
      </c>
      <c r="J98" s="1292">
        <v>66577.8</v>
      </c>
      <c r="K98" s="1284">
        <v>1028.5999999999999</v>
      </c>
      <c r="L98" s="1284">
        <v>33</v>
      </c>
      <c r="M98" s="1284">
        <v>12444.4</v>
      </c>
      <c r="N98" s="1284">
        <v>1061.5999999999999</v>
      </c>
      <c r="O98" s="1284">
        <v>12444.4</v>
      </c>
      <c r="P98" s="1284">
        <v>13506</v>
      </c>
      <c r="Q98" s="546"/>
      <c r="R98" s="1"/>
    </row>
    <row r="99" spans="1:18" ht="17.25" customHeight="1" thickBot="1">
      <c r="A99" s="541"/>
      <c r="B99" s="1751"/>
      <c r="C99" s="1752"/>
      <c r="D99" s="561" t="s">
        <v>198</v>
      </c>
      <c r="E99" s="1287">
        <v>80630.7</v>
      </c>
      <c r="F99" s="1287">
        <v>40763.199999999997</v>
      </c>
      <c r="G99" s="1287">
        <v>23325.9</v>
      </c>
      <c r="H99" s="1287">
        <v>121393.90000000001</v>
      </c>
      <c r="I99" s="1287">
        <v>23325.9</v>
      </c>
      <c r="J99" s="1294">
        <v>144719.79999999999</v>
      </c>
      <c r="K99" s="1287">
        <v>2068.8999999999996</v>
      </c>
      <c r="L99" s="1287">
        <v>3396.1</v>
      </c>
      <c r="M99" s="1287">
        <v>13359.9</v>
      </c>
      <c r="N99" s="1287">
        <v>5465</v>
      </c>
      <c r="O99" s="1287">
        <v>13359.9</v>
      </c>
      <c r="P99" s="1287">
        <v>18824.900000000001</v>
      </c>
      <c r="Q99" s="546"/>
      <c r="R99" s="1"/>
    </row>
    <row r="100" spans="1:18" ht="12.75" customHeight="1">
      <c r="A100" s="1"/>
      <c r="B100" s="473" t="s">
        <v>290</v>
      </c>
      <c r="C100" s="185"/>
      <c r="D100" s="185"/>
      <c r="E100" s="185"/>
      <c r="F100" s="185"/>
      <c r="G100" s="185"/>
      <c r="H100" s="185"/>
      <c r="I100" s="185"/>
      <c r="J100" s="185"/>
      <c r="K100" s="8"/>
      <c r="L100" s="8"/>
      <c r="M100" s="8"/>
      <c r="N100" s="8"/>
    </row>
    <row r="101" spans="1:18" ht="6" customHeight="1">
      <c r="A101" s="1"/>
      <c r="B101" s="354"/>
      <c r="C101" s="185"/>
      <c r="D101" s="185"/>
      <c r="E101" s="185"/>
      <c r="F101" s="185"/>
      <c r="G101" s="185"/>
      <c r="H101" s="185"/>
      <c r="I101" s="185"/>
      <c r="J101" s="185"/>
      <c r="K101" s="8"/>
      <c r="L101" s="8"/>
      <c r="M101" s="8"/>
    </row>
    <row r="102" spans="1:18" ht="24" customHeight="1">
      <c r="A102" s="1"/>
      <c r="B102" s="1590" t="s">
        <v>890</v>
      </c>
      <c r="C102" s="1590"/>
      <c r="D102" s="1590"/>
      <c r="E102" s="1590"/>
      <c r="F102" s="1590"/>
      <c r="G102" s="1590"/>
      <c r="H102" s="1590"/>
      <c r="I102" s="1590"/>
      <c r="J102" s="1590"/>
      <c r="K102" s="1590"/>
      <c r="L102" s="1590"/>
      <c r="M102" s="1590"/>
      <c r="N102" s="44"/>
    </row>
    <row r="103" spans="1:18">
      <c r="A103" s="1"/>
      <c r="B103" s="44"/>
      <c r="C103" s="372"/>
      <c r="D103" s="102"/>
      <c r="E103" s="102"/>
      <c r="F103" s="102"/>
      <c r="G103" s="102"/>
      <c r="H103" s="102"/>
      <c r="I103" s="102"/>
      <c r="J103" s="102"/>
      <c r="K103" s="102"/>
      <c r="L103" s="8"/>
      <c r="M103" s="8"/>
      <c r="N103" s="8"/>
      <c r="O103" t="s">
        <v>739</v>
      </c>
    </row>
    <row r="104" spans="1:18">
      <c r="A104" s="1"/>
      <c r="B104" s="1"/>
      <c r="C104" s="140"/>
      <c r="D104" s="141"/>
      <c r="E104" s="141"/>
      <c r="F104" s="141"/>
      <c r="G104" s="141"/>
      <c r="H104" s="141"/>
      <c r="I104" s="8"/>
      <c r="J104" s="8"/>
      <c r="K104" s="8"/>
      <c r="L104" s="8"/>
      <c r="M104" s="8"/>
      <c r="N104" s="8"/>
    </row>
    <row r="105" spans="1:18" ht="15.75" customHeight="1">
      <c r="A105" s="1"/>
      <c r="B105" s="227" t="s">
        <v>740</v>
      </c>
      <c r="C105" s="227"/>
      <c r="D105" s="227"/>
      <c r="E105" s="227"/>
      <c r="F105" s="227"/>
      <c r="G105" s="227"/>
      <c r="H105" s="227"/>
      <c r="I105" s="227"/>
      <c r="J105" s="227"/>
      <c r="L105" s="8"/>
      <c r="M105" s="8"/>
      <c r="N105" s="8"/>
    </row>
    <row r="106" spans="1:18" ht="15.75" customHeight="1">
      <c r="A106" s="1"/>
      <c r="B106" s="227"/>
      <c r="D106" s="227"/>
      <c r="E106" s="227"/>
      <c r="F106" s="227"/>
      <c r="G106" s="227"/>
      <c r="H106" s="227"/>
      <c r="I106" s="227"/>
      <c r="J106" s="227"/>
      <c r="L106" s="8"/>
      <c r="M106" s="8"/>
      <c r="N106" s="8"/>
    </row>
    <row r="107" spans="1:18" ht="15">
      <c r="A107" s="1"/>
      <c r="B107" s="44"/>
      <c r="C107" s="143"/>
      <c r="D107" s="16"/>
      <c r="E107" s="16"/>
      <c r="F107" s="16"/>
      <c r="G107" s="16"/>
      <c r="H107" s="16"/>
      <c r="I107" s="16"/>
      <c r="J107" s="16"/>
      <c r="K107" s="16"/>
      <c r="L107" s="8"/>
      <c r="M107" s="8"/>
      <c r="N107" s="8"/>
    </row>
    <row r="108" spans="1:18" ht="13.5" thickBot="1">
      <c r="A108" s="1"/>
      <c r="B108" s="17" t="s">
        <v>659</v>
      </c>
      <c r="C108" s="17"/>
      <c r="D108" s="67" t="s">
        <v>94</v>
      </c>
      <c r="E108" s="67" t="s">
        <v>95</v>
      </c>
      <c r="F108" s="25" t="s">
        <v>96</v>
      </c>
      <c r="G108" s="25" t="s">
        <v>97</v>
      </c>
      <c r="H108" s="8"/>
      <c r="I108" s="8"/>
      <c r="J108" s="8"/>
      <c r="K108" s="8"/>
      <c r="L108" s="8"/>
      <c r="M108" s="8"/>
      <c r="N108" s="8"/>
      <c r="O108" s="8"/>
      <c r="P108" s="8"/>
      <c r="Q108" s="1"/>
    </row>
    <row r="109" spans="1:18" s="36" customFormat="1" ht="32.25" customHeight="1" thickTop="1" thickBot="1">
      <c r="A109" s="45"/>
      <c r="B109" s="1734" t="s">
        <v>741</v>
      </c>
      <c r="C109" s="1735"/>
      <c r="D109" s="99" t="s">
        <v>112</v>
      </c>
      <c r="E109" s="99" t="s">
        <v>112</v>
      </c>
      <c r="F109" s="99" t="s">
        <v>112</v>
      </c>
      <c r="G109" s="99">
        <v>1</v>
      </c>
      <c r="H109" s="50"/>
      <c r="I109" s="20"/>
      <c r="J109" s="20"/>
      <c r="K109" s="20"/>
      <c r="L109" s="20"/>
      <c r="M109" s="20"/>
      <c r="N109" s="20"/>
      <c r="O109" s="20"/>
      <c r="P109" s="20"/>
      <c r="Q109" s="45"/>
    </row>
    <row r="110" spans="1:18" ht="6.75" customHeight="1"/>
    <row r="111" spans="1:18" ht="19.5" customHeight="1">
      <c r="B111" s="1586" t="s">
        <v>891</v>
      </c>
      <c r="C111" s="1586"/>
      <c r="D111" s="1586"/>
      <c r="E111" s="1586"/>
      <c r="F111" s="1586"/>
      <c r="G111" s="1586"/>
      <c r="H111" s="1586"/>
      <c r="I111" s="239"/>
    </row>
    <row r="112" spans="1:18" ht="12.75" customHeight="1"/>
    <row r="113" spans="2:7" ht="12.75" customHeight="1"/>
    <row r="114" spans="2:7" ht="24" customHeight="1">
      <c r="B114" s="227" t="s">
        <v>743</v>
      </c>
    </row>
    <row r="115" spans="2:7" ht="15.75">
      <c r="B115" s="227"/>
    </row>
    <row r="116" spans="2:7">
      <c r="B116" s="44"/>
    </row>
    <row r="117" spans="2:7" ht="15.95" customHeight="1" thickBot="1">
      <c r="B117" s="17" t="s">
        <v>744</v>
      </c>
      <c r="C117" s="17" t="s">
        <v>745</v>
      </c>
      <c r="D117" s="17"/>
      <c r="E117" s="17"/>
      <c r="F117" s="17"/>
      <c r="G117" s="17"/>
    </row>
    <row r="118" spans="2:7" ht="15.95" customHeight="1" thickTop="1">
      <c r="B118" s="1731" t="s">
        <v>746</v>
      </c>
      <c r="C118" s="1731"/>
      <c r="D118" s="1731"/>
      <c r="E118" s="1731"/>
      <c r="F118" s="1731"/>
      <c r="G118" s="1731"/>
    </row>
    <row r="119" spans="2:7" s="36" customFormat="1" ht="41.25" customHeight="1">
      <c r="B119" s="450" t="s">
        <v>685</v>
      </c>
      <c r="C119" s="1730" t="s">
        <v>747</v>
      </c>
      <c r="D119" s="1730"/>
      <c r="E119" s="1730"/>
      <c r="F119" s="1730"/>
      <c r="G119" s="1730"/>
    </row>
    <row r="120" spans="2:7" s="36" customFormat="1" ht="34.5" customHeight="1">
      <c r="B120" s="447" t="s">
        <v>694</v>
      </c>
      <c r="C120" s="1727" t="s">
        <v>892</v>
      </c>
      <c r="D120" s="1727"/>
      <c r="E120" s="1727"/>
      <c r="F120" s="1727"/>
      <c r="G120" s="1727"/>
    </row>
    <row r="121" spans="2:7" s="36" customFormat="1" ht="18.75" customHeight="1">
      <c r="B121" s="447" t="s">
        <v>698</v>
      </c>
      <c r="C121" s="1727" t="s">
        <v>749</v>
      </c>
      <c r="D121" s="1727"/>
      <c r="E121" s="1727"/>
      <c r="F121" s="1727"/>
      <c r="G121" s="1727"/>
    </row>
    <row r="122" spans="2:7" s="36" customFormat="1" ht="15.95" customHeight="1">
      <c r="B122" s="1726" t="s">
        <v>750</v>
      </c>
      <c r="C122" s="1726"/>
      <c r="D122" s="1726"/>
      <c r="E122" s="1726"/>
      <c r="F122" s="1726"/>
      <c r="G122" s="1726"/>
    </row>
    <row r="123" spans="2:7" s="36" customFormat="1" ht="31.5" customHeight="1">
      <c r="B123" s="447" t="s">
        <v>751</v>
      </c>
      <c r="C123" s="1727" t="s">
        <v>893</v>
      </c>
      <c r="D123" s="1727"/>
      <c r="E123" s="1727"/>
      <c r="F123" s="1727"/>
      <c r="G123" s="1727"/>
    </row>
    <row r="124" spans="2:7" s="36" customFormat="1" ht="44.25" customHeight="1">
      <c r="B124" s="447" t="s">
        <v>753</v>
      </c>
      <c r="C124" s="1727" t="s">
        <v>894</v>
      </c>
      <c r="D124" s="1727"/>
      <c r="E124" s="1727"/>
      <c r="F124" s="1727"/>
      <c r="G124" s="1727"/>
    </row>
    <row r="125" spans="2:7" s="36" customFormat="1" ht="33" customHeight="1">
      <c r="B125" s="447" t="s">
        <v>755</v>
      </c>
      <c r="C125" s="1727" t="s">
        <v>895</v>
      </c>
      <c r="D125" s="1727"/>
      <c r="E125" s="1727"/>
      <c r="F125" s="1727"/>
      <c r="G125" s="1727"/>
    </row>
    <row r="126" spans="2:7" s="36" customFormat="1" ht="35.25" customHeight="1">
      <c r="B126" s="447" t="s">
        <v>757</v>
      </c>
      <c r="C126" s="1727" t="s">
        <v>758</v>
      </c>
      <c r="D126" s="1727"/>
      <c r="E126" s="1727"/>
      <c r="F126" s="1727"/>
      <c r="G126" s="1727"/>
    </row>
    <row r="127" spans="2:7" s="36" customFormat="1" ht="35.25" customHeight="1">
      <c r="B127" s="447" t="s">
        <v>878</v>
      </c>
      <c r="C127" s="1818" t="s">
        <v>896</v>
      </c>
      <c r="D127" s="1818"/>
      <c r="E127" s="1818"/>
      <c r="F127" s="1818"/>
      <c r="G127" s="1818"/>
    </row>
    <row r="128" spans="2:7" s="36" customFormat="1" ht="35.25" customHeight="1">
      <c r="B128" s="447" t="s">
        <v>691</v>
      </c>
      <c r="C128" s="1727" t="s">
        <v>897</v>
      </c>
      <c r="D128" s="1727"/>
      <c r="E128" s="1727"/>
      <c r="F128" s="1727"/>
      <c r="G128" s="1727"/>
    </row>
    <row r="129" spans="2:7" s="36" customFormat="1" ht="35.25" customHeight="1">
      <c r="B129" s="447" t="s">
        <v>879</v>
      </c>
      <c r="C129" s="1817" t="s">
        <v>898</v>
      </c>
      <c r="D129" s="1727"/>
      <c r="E129" s="1727"/>
      <c r="F129" s="1727"/>
      <c r="G129" s="1727"/>
    </row>
    <row r="130" spans="2:7" s="36" customFormat="1" ht="15.95" customHeight="1">
      <c r="B130" s="1726" t="s">
        <v>760</v>
      </c>
      <c r="C130" s="1726"/>
      <c r="D130" s="1726"/>
      <c r="E130" s="1726"/>
      <c r="F130" s="1726"/>
      <c r="G130" s="1726"/>
    </row>
    <row r="131" spans="2:7" s="36" customFormat="1" ht="35.25" customHeight="1">
      <c r="B131" s="449" t="s">
        <v>712</v>
      </c>
      <c r="C131" s="1727" t="s">
        <v>899</v>
      </c>
      <c r="D131" s="1727"/>
      <c r="E131" s="1727"/>
      <c r="F131" s="1727"/>
      <c r="G131" s="1727"/>
    </row>
    <row r="132" spans="2:7" s="36" customFormat="1" ht="35.25" customHeight="1">
      <c r="B132" s="449" t="s">
        <v>713</v>
      </c>
      <c r="C132" s="1727" t="s">
        <v>762</v>
      </c>
      <c r="D132" s="1727"/>
      <c r="E132" s="1727"/>
      <c r="F132" s="1727"/>
      <c r="G132" s="1727"/>
    </row>
    <row r="133" spans="2:7" s="36" customFormat="1" ht="19.5" customHeight="1">
      <c r="B133" s="449" t="s">
        <v>714</v>
      </c>
      <c r="C133" s="1727" t="s">
        <v>763</v>
      </c>
      <c r="D133" s="1727"/>
      <c r="E133" s="1727"/>
      <c r="F133" s="1727"/>
      <c r="G133" s="1727"/>
    </row>
    <row r="134" spans="2:7" s="36" customFormat="1" ht="35.25" customHeight="1">
      <c r="B134" s="449" t="s">
        <v>715</v>
      </c>
      <c r="C134" s="1727" t="s">
        <v>900</v>
      </c>
      <c r="D134" s="1727"/>
      <c r="E134" s="1727"/>
      <c r="F134" s="1727"/>
      <c r="G134" s="1727"/>
    </row>
    <row r="135" spans="2:7" s="36" customFormat="1" ht="16.5" customHeight="1">
      <c r="B135" s="449" t="s">
        <v>716</v>
      </c>
      <c r="C135" s="1732" t="s">
        <v>765</v>
      </c>
      <c r="D135" s="1732"/>
      <c r="E135" s="1732"/>
      <c r="F135" s="1732"/>
      <c r="G135" s="1732"/>
    </row>
    <row r="136" spans="2:7" s="36" customFormat="1" ht="15.95" customHeight="1">
      <c r="B136" s="1726" t="s">
        <v>766</v>
      </c>
      <c r="C136" s="1726"/>
      <c r="D136" s="1726"/>
      <c r="E136" s="1726"/>
      <c r="F136" s="1726"/>
      <c r="G136" s="1726"/>
    </row>
    <row r="137" spans="2:7" s="36" customFormat="1" ht="126" customHeight="1" thickBot="1">
      <c r="B137" s="448" t="s">
        <v>767</v>
      </c>
      <c r="C137" s="1733" t="s">
        <v>901</v>
      </c>
      <c r="D137" s="1733"/>
      <c r="E137" s="1733"/>
      <c r="F137" s="1733"/>
      <c r="G137" s="1733"/>
    </row>
    <row r="138" spans="2:7" ht="12.75" customHeight="1">
      <c r="C138" s="1606"/>
      <c r="D138" s="1606"/>
      <c r="E138" s="1606"/>
      <c r="F138" s="1606"/>
      <c r="G138" s="1606"/>
    </row>
    <row r="141" spans="2:7" ht="12.75" customHeight="1"/>
    <row r="142" spans="2:7" ht="12.75" customHeight="1"/>
  </sheetData>
  <sheetProtection algorithmName="SHA-512" hashValue="MajT5hzjjz+GcOqSkFB5AvSMlyqMhAuIKR0EU6v43gGJOKuQS0RMiMBw43c+yzbPYj2YXWJIx3KU40v9lQgK0A==" saltValue="Cx63BhNMNpU9v0Z7lBMlTw==" spinCount="100000" sheet="1" objects="1" scenarios="1"/>
  <mergeCells count="59">
    <mergeCell ref="B27:J28"/>
    <mergeCell ref="B109:C109"/>
    <mergeCell ref="B67:B84"/>
    <mergeCell ref="C67:C71"/>
    <mergeCell ref="C72:C77"/>
    <mergeCell ref="C78:C81"/>
    <mergeCell ref="C82:D82"/>
    <mergeCell ref="C84:D84"/>
    <mergeCell ref="B85:B92"/>
    <mergeCell ref="C86:C91"/>
    <mergeCell ref="B93:B99"/>
    <mergeCell ref="C94:C99"/>
    <mergeCell ref="B102:M102"/>
    <mergeCell ref="E65:J65"/>
    <mergeCell ref="K65:P65"/>
    <mergeCell ref="E31:F31"/>
    <mergeCell ref="C137:G137"/>
    <mergeCell ref="C138:G138"/>
    <mergeCell ref="C131:G131"/>
    <mergeCell ref="C132:G132"/>
    <mergeCell ref="C133:G133"/>
    <mergeCell ref="C134:G134"/>
    <mergeCell ref="C135:G135"/>
    <mergeCell ref="B136:G136"/>
    <mergeCell ref="B130:G130"/>
    <mergeCell ref="B111:H111"/>
    <mergeCell ref="B118:G118"/>
    <mergeCell ref="C119:G119"/>
    <mergeCell ref="C120:G120"/>
    <mergeCell ref="C129:G129"/>
    <mergeCell ref="C121:G121"/>
    <mergeCell ref="B122:G122"/>
    <mergeCell ref="C126:G126"/>
    <mergeCell ref="C128:G128"/>
    <mergeCell ref="C123:G123"/>
    <mergeCell ref="C124:G124"/>
    <mergeCell ref="C125:G125"/>
    <mergeCell ref="C127:G127"/>
    <mergeCell ref="B35:B52"/>
    <mergeCell ref="C35:C39"/>
    <mergeCell ref="C40:C45"/>
    <mergeCell ref="C46:C49"/>
    <mergeCell ref="C50:D50"/>
    <mergeCell ref="C52:D52"/>
    <mergeCell ref="B53:B55"/>
    <mergeCell ref="B56:B57"/>
    <mergeCell ref="E64:J64"/>
    <mergeCell ref="K64:P64"/>
    <mergeCell ref="B60:N60"/>
    <mergeCell ref="B8:N8"/>
    <mergeCell ref="B13:B17"/>
    <mergeCell ref="A20:A21"/>
    <mergeCell ref="B20:B22"/>
    <mergeCell ref="C20:D20"/>
    <mergeCell ref="G20:I22"/>
    <mergeCell ref="A22:A24"/>
    <mergeCell ref="B23:B24"/>
    <mergeCell ref="G23:I24"/>
    <mergeCell ref="G18:I19"/>
  </mergeCells>
  <pageMargins left="0.70866141732283472" right="0.70866141732283472" top="0.74803149606299213" bottom="0.74803149606299213" header="0.31496062992125984" footer="0.31496062992125984"/>
  <pageSetup paperSize="8" scale="43" orientation="portrait" r:id="rId1"/>
  <rowBreaks count="1" manualBreakCount="1">
    <brk id="102" max="16"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D8657-D7B1-421C-ABA9-522E69BCEC28}">
  <sheetPr codeName="Sheet23">
    <tabColor rgb="FFADDDCA"/>
    <pageSetUpPr fitToPage="1"/>
  </sheetPr>
  <dimension ref="A1:H62"/>
  <sheetViews>
    <sheetView showGridLines="0" zoomScaleNormal="100" zoomScaleSheetLayoutView="100" workbookViewId="0"/>
  </sheetViews>
  <sheetFormatPr defaultColWidth="0" defaultRowHeight="12.75" customHeight="1" zeroHeight="1"/>
  <cols>
    <col min="1" max="1" width="3.42578125" customWidth="1"/>
    <col min="2" max="2" width="69.7109375" customWidth="1"/>
    <col min="3" max="7" width="12.85546875" customWidth="1"/>
    <col min="8" max="8" width="9" customWidth="1"/>
    <col min="9" max="16384" width="9" hidden="1"/>
  </cols>
  <sheetData>
    <row r="1" spans="1:7" ht="13.35" customHeight="1">
      <c r="A1" s="1"/>
      <c r="B1" s="1"/>
      <c r="C1" s="1"/>
      <c r="D1" s="1"/>
      <c r="E1" s="1"/>
      <c r="F1" s="1"/>
      <c r="G1" s="1"/>
    </row>
    <row r="2" spans="1:7">
      <c r="A2" s="1"/>
      <c r="B2" s="1"/>
      <c r="C2" s="1"/>
      <c r="D2" s="1"/>
      <c r="E2" s="1"/>
      <c r="F2" s="1"/>
      <c r="G2" s="70" t="s">
        <v>0</v>
      </c>
    </row>
    <row r="3" spans="1:7">
      <c r="A3" s="1"/>
      <c r="B3" s="1"/>
      <c r="C3" s="1"/>
      <c r="D3" s="1"/>
      <c r="E3" s="1"/>
      <c r="F3" s="1"/>
      <c r="G3" s="3"/>
    </row>
    <row r="4" spans="1:7" ht="27" customHeight="1">
      <c r="A4" s="1"/>
      <c r="B4" s="1"/>
      <c r="C4" s="1"/>
      <c r="D4" s="1"/>
      <c r="E4" s="1"/>
      <c r="F4" s="1"/>
      <c r="G4" s="1"/>
    </row>
    <row r="5" spans="1:7" ht="20.25">
      <c r="A5" s="1"/>
      <c r="B5" s="12" t="s">
        <v>902</v>
      </c>
      <c r="C5" s="8"/>
      <c r="D5" s="8"/>
      <c r="E5" s="8"/>
      <c r="F5" s="8"/>
      <c r="G5" s="8"/>
    </row>
    <row r="6" spans="1:7">
      <c r="A6" s="1"/>
      <c r="B6" s="8"/>
      <c r="C6" s="8"/>
      <c r="D6" s="8"/>
      <c r="E6" s="8"/>
      <c r="F6" s="8"/>
      <c r="G6" s="8"/>
    </row>
    <row r="7" spans="1:7">
      <c r="A7" s="1"/>
      <c r="B7" s="8"/>
      <c r="C7" s="8"/>
      <c r="D7" s="8"/>
      <c r="E7" s="8"/>
      <c r="F7" s="8"/>
      <c r="G7" s="8"/>
    </row>
    <row r="8" spans="1:7">
      <c r="A8" s="1"/>
      <c r="B8" s="8"/>
      <c r="C8" s="8"/>
      <c r="D8" s="8"/>
      <c r="E8" s="8"/>
      <c r="F8" s="8"/>
      <c r="G8" s="8"/>
    </row>
    <row r="9" spans="1:7">
      <c r="A9" s="1"/>
      <c r="B9" s="8"/>
      <c r="C9" s="8"/>
      <c r="D9" s="8"/>
      <c r="E9" s="8"/>
      <c r="F9" s="8"/>
      <c r="G9" s="8"/>
    </row>
    <row r="10" spans="1:7" ht="15.75">
      <c r="A10" s="1"/>
      <c r="B10" s="178" t="s">
        <v>903</v>
      </c>
      <c r="C10" s="8"/>
      <c r="D10" s="8"/>
      <c r="E10" s="8"/>
      <c r="F10" s="8"/>
      <c r="G10" s="8"/>
    </row>
    <row r="11" spans="1:7">
      <c r="A11" s="1"/>
      <c r="B11" s="106"/>
      <c r="C11" s="8"/>
      <c r="D11" s="8"/>
      <c r="E11" s="8"/>
      <c r="F11" s="8"/>
      <c r="G11" s="8"/>
    </row>
    <row r="12" spans="1:7" ht="13.5" thickBot="1">
      <c r="A12" s="1"/>
      <c r="B12" s="24" t="s">
        <v>904</v>
      </c>
      <c r="C12" s="1381" t="s">
        <v>94</v>
      </c>
      <c r="D12" s="25" t="s">
        <v>95</v>
      </c>
      <c r="E12" s="25" t="s">
        <v>96</v>
      </c>
      <c r="F12" s="25" t="s">
        <v>97</v>
      </c>
      <c r="G12" s="25" t="s">
        <v>98</v>
      </c>
    </row>
    <row r="13" spans="1:7" ht="18" customHeight="1" thickTop="1">
      <c r="A13" s="1"/>
      <c r="B13" s="31" t="s">
        <v>905</v>
      </c>
      <c r="C13" s="1214">
        <v>35951</v>
      </c>
      <c r="D13" s="166">
        <v>41442</v>
      </c>
      <c r="E13" s="37">
        <v>39568</v>
      </c>
      <c r="F13" s="37">
        <v>40755</v>
      </c>
      <c r="G13" s="18">
        <v>41625</v>
      </c>
    </row>
    <row r="14" spans="1:7" ht="18" customHeight="1">
      <c r="A14" s="1"/>
      <c r="B14" s="31" t="s">
        <v>906</v>
      </c>
      <c r="C14" s="1214">
        <v>9645</v>
      </c>
      <c r="D14" s="166">
        <v>10603</v>
      </c>
      <c r="E14" s="37">
        <v>9687</v>
      </c>
      <c r="F14" s="37">
        <v>10078</v>
      </c>
      <c r="G14" s="18">
        <v>12156</v>
      </c>
    </row>
    <row r="15" spans="1:7" ht="18" customHeight="1" thickBot="1">
      <c r="A15" s="1"/>
      <c r="B15" s="26" t="s">
        <v>907</v>
      </c>
      <c r="C15" s="1481">
        <v>0.8</v>
      </c>
      <c r="D15" s="313">
        <v>0.9</v>
      </c>
      <c r="E15" s="84">
        <v>0.7</v>
      </c>
      <c r="F15" s="84">
        <v>0.9</v>
      </c>
      <c r="G15" s="146">
        <v>0.6</v>
      </c>
    </row>
    <row r="16" spans="1:7" ht="6.75" customHeight="1">
      <c r="A16" s="1"/>
      <c r="B16" s="106"/>
      <c r="C16" s="8"/>
      <c r="D16" s="8"/>
      <c r="E16" s="8"/>
      <c r="F16" s="8"/>
      <c r="G16" s="8"/>
    </row>
    <row r="17" spans="1:8">
      <c r="A17" s="1"/>
      <c r="B17" s="1623" t="s">
        <v>908</v>
      </c>
      <c r="C17" s="1623"/>
      <c r="D17" s="1623"/>
      <c r="E17" s="1623"/>
      <c r="F17" s="1623"/>
      <c r="G17" s="1623"/>
    </row>
    <row r="18" spans="1:8">
      <c r="A18" s="1"/>
      <c r="B18" s="8"/>
      <c r="C18" s="8"/>
      <c r="D18" s="8"/>
      <c r="E18" s="8"/>
      <c r="F18" s="8"/>
      <c r="G18" s="8"/>
    </row>
    <row r="19" spans="1:8">
      <c r="A19" s="1"/>
      <c r="B19" s="8"/>
      <c r="C19" s="8"/>
      <c r="D19" s="8"/>
      <c r="E19" s="8"/>
      <c r="F19" s="8"/>
      <c r="G19" s="8"/>
    </row>
    <row r="20" spans="1:8" ht="15.75">
      <c r="A20" s="1"/>
      <c r="B20" s="178" t="s">
        <v>909</v>
      </c>
      <c r="C20" s="8"/>
      <c r="D20" s="8"/>
      <c r="E20" s="8"/>
      <c r="F20" s="8"/>
      <c r="G20" s="8"/>
    </row>
    <row r="21" spans="1:8">
      <c r="A21" s="1"/>
      <c r="B21" s="8"/>
      <c r="C21" s="8"/>
      <c r="D21" s="8"/>
      <c r="E21" s="8"/>
      <c r="F21" s="8"/>
      <c r="G21" s="8"/>
    </row>
    <row r="22" spans="1:8" ht="16.5" customHeight="1" thickBot="1">
      <c r="A22" s="1"/>
      <c r="B22" s="24" t="s">
        <v>910</v>
      </c>
      <c r="C22" s="25" t="s">
        <v>94</v>
      </c>
      <c r="D22" s="25" t="s">
        <v>95</v>
      </c>
      <c r="E22" s="25" t="s">
        <v>911</v>
      </c>
      <c r="F22" s="25" t="s">
        <v>97</v>
      </c>
      <c r="G22" s="25" t="s">
        <v>98</v>
      </c>
      <c r="H22" s="1"/>
    </row>
    <row r="23" spans="1:8" s="36" customFormat="1" ht="18.75" customHeight="1" thickTop="1">
      <c r="A23" s="45"/>
      <c r="B23" s="31" t="s">
        <v>912</v>
      </c>
      <c r="C23" s="1214">
        <v>10954</v>
      </c>
      <c r="D23" s="166">
        <v>11501</v>
      </c>
      <c r="E23" s="166">
        <v>12105</v>
      </c>
      <c r="F23" s="37">
        <v>22519</v>
      </c>
      <c r="G23" s="18">
        <v>24148</v>
      </c>
      <c r="H23" s="45"/>
    </row>
    <row r="24" spans="1:8" s="36" customFormat="1" ht="18.75" customHeight="1" thickBot="1">
      <c r="A24" s="45"/>
      <c r="B24" s="32" t="s">
        <v>913</v>
      </c>
      <c r="C24" s="1216">
        <v>5960</v>
      </c>
      <c r="D24" s="156">
        <v>6000</v>
      </c>
      <c r="E24" s="69">
        <v>5710</v>
      </c>
      <c r="F24" s="69">
        <v>5403</v>
      </c>
      <c r="G24" s="108">
        <v>4849</v>
      </c>
      <c r="H24" s="45"/>
    </row>
    <row r="25" spans="1:8" ht="9.75" customHeight="1">
      <c r="A25" s="1"/>
      <c r="B25" s="8"/>
      <c r="C25" s="8"/>
      <c r="D25" s="8"/>
      <c r="E25" s="8"/>
      <c r="F25" s="8"/>
      <c r="G25" s="8"/>
    </row>
    <row r="26" spans="1:8" ht="51" customHeight="1">
      <c r="A26" s="1"/>
      <c r="B26" s="1615" t="s">
        <v>914</v>
      </c>
      <c r="C26" s="1615"/>
      <c r="D26" s="1615"/>
      <c r="E26" s="1615"/>
      <c r="F26" s="1615"/>
      <c r="G26" s="1615"/>
    </row>
    <row r="27" spans="1:8" ht="12.75" customHeight="1"/>
    <row r="28" spans="1:8" ht="63.6" customHeight="1" thickBot="1">
      <c r="B28" s="437" t="s">
        <v>915</v>
      </c>
      <c r="C28" s="1821" t="s">
        <v>916</v>
      </c>
      <c r="D28" s="1821"/>
      <c r="E28" s="1826" t="s">
        <v>917</v>
      </c>
      <c r="F28" s="1826"/>
    </row>
    <row r="29" spans="1:8" ht="12.75" customHeight="1" thickTop="1">
      <c r="B29" s="1070" t="s">
        <v>167</v>
      </c>
      <c r="C29" s="1822">
        <v>0</v>
      </c>
      <c r="D29" s="1822"/>
      <c r="E29" s="1822">
        <v>4929</v>
      </c>
      <c r="F29" s="1822"/>
    </row>
    <row r="30" spans="1:8" ht="12.75" customHeight="1">
      <c r="B30" s="1071" t="s">
        <v>168</v>
      </c>
      <c r="C30" s="1823">
        <v>1023</v>
      </c>
      <c r="D30" s="1823"/>
      <c r="E30" s="1823">
        <v>0</v>
      </c>
      <c r="F30" s="1823"/>
    </row>
    <row r="31" spans="1:8" ht="12.75" customHeight="1">
      <c r="B31" s="1071" t="s">
        <v>169</v>
      </c>
      <c r="C31" s="1823">
        <v>0</v>
      </c>
      <c r="D31" s="1823"/>
      <c r="E31" s="1823">
        <v>0</v>
      </c>
      <c r="F31" s="1823"/>
    </row>
    <row r="32" spans="1:8" ht="12.75" customHeight="1">
      <c r="B32" s="1071" t="s">
        <v>171</v>
      </c>
      <c r="C32" s="1823">
        <v>0</v>
      </c>
      <c r="D32" s="1823"/>
      <c r="E32" s="1823">
        <v>0</v>
      </c>
      <c r="F32" s="1823"/>
    </row>
    <row r="33" spans="2:6" ht="12.75" customHeight="1">
      <c r="B33" s="1071" t="s">
        <v>172</v>
      </c>
      <c r="C33" s="1823">
        <v>0</v>
      </c>
      <c r="D33" s="1823"/>
      <c r="E33" s="1823">
        <v>927</v>
      </c>
      <c r="F33" s="1823"/>
    </row>
    <row r="34" spans="2:6" ht="12.75" customHeight="1">
      <c r="B34" s="1071" t="s">
        <v>174</v>
      </c>
      <c r="C34" s="1823">
        <v>0</v>
      </c>
      <c r="D34" s="1823"/>
      <c r="E34" s="1823">
        <v>0</v>
      </c>
      <c r="F34" s="1823"/>
    </row>
    <row r="35" spans="2:6" ht="12.75" customHeight="1">
      <c r="B35" s="1071" t="s">
        <v>175</v>
      </c>
      <c r="C35" s="1823">
        <v>9931</v>
      </c>
      <c r="D35" s="1823"/>
      <c r="E35" s="1823">
        <v>0</v>
      </c>
      <c r="F35" s="1823"/>
    </row>
    <row r="36" spans="2:6" ht="12.75" customHeight="1" thickBot="1">
      <c r="B36" s="1072" t="s">
        <v>173</v>
      </c>
      <c r="C36" s="1824">
        <v>0</v>
      </c>
      <c r="D36" s="1824"/>
      <c r="E36" s="1827">
        <v>105</v>
      </c>
      <c r="F36" s="1827"/>
    </row>
    <row r="37" spans="2:6" ht="12.75" customHeight="1" thickBot="1">
      <c r="B37" s="136" t="s">
        <v>198</v>
      </c>
      <c r="C37" s="1825">
        <f>SUM(C29:C36)</f>
        <v>10954</v>
      </c>
      <c r="D37" s="1825"/>
      <c r="E37" s="1828">
        <v>5960</v>
      </c>
      <c r="F37" s="1828"/>
    </row>
    <row r="38" spans="2:6" ht="5.25" customHeight="1">
      <c r="B38" s="502"/>
    </row>
    <row r="39" spans="2:6" ht="12.75" customHeight="1">
      <c r="B39" s="1697"/>
      <c r="C39" s="1697"/>
      <c r="D39" s="1697"/>
    </row>
    <row r="40" spans="2:6" ht="12.75" customHeight="1">
      <c r="B40" s="261"/>
      <c r="C40" s="261"/>
      <c r="D40" s="261"/>
    </row>
    <row r="41" spans="2:6" ht="12.75" customHeight="1">
      <c r="B41" s="261"/>
      <c r="C41" s="261"/>
      <c r="D41" s="261"/>
    </row>
    <row r="42" spans="2:6" ht="17.25" customHeight="1">
      <c r="B42" s="178" t="s">
        <v>918</v>
      </c>
    </row>
    <row r="43" spans="2:6" ht="12.75" customHeight="1"/>
    <row r="44" spans="2:6" ht="16.5" customHeight="1" thickBot="1">
      <c r="B44" s="24" t="s">
        <v>919</v>
      </c>
      <c r="C44" s="1381" t="s">
        <v>94</v>
      </c>
      <c r="D44" s="25" t="s">
        <v>95</v>
      </c>
    </row>
    <row r="45" spans="2:6" s="36" customFormat="1" ht="18.75" customHeight="1" thickTop="1">
      <c r="B45" s="30" t="s">
        <v>920</v>
      </c>
      <c r="C45" s="1214">
        <v>3</v>
      </c>
      <c r="D45" s="166">
        <v>3</v>
      </c>
    </row>
    <row r="46" spans="2:6" s="36" customFormat="1" ht="18.75" customHeight="1">
      <c r="B46" s="30" t="s">
        <v>921</v>
      </c>
      <c r="C46" s="1214">
        <v>1</v>
      </c>
      <c r="D46" s="166">
        <v>1</v>
      </c>
    </row>
    <row r="47" spans="2:6" s="36" customFormat="1" ht="18.75" customHeight="1" thickBot="1">
      <c r="B47" s="145" t="s">
        <v>922</v>
      </c>
      <c r="C47" s="1482">
        <v>1</v>
      </c>
      <c r="D47" s="312">
        <v>1</v>
      </c>
    </row>
    <row r="48" spans="2:6" ht="8.25" customHeight="1">
      <c r="B48" s="8"/>
      <c r="C48" s="8"/>
    </row>
    <row r="49" spans="2:7">
      <c r="B49" s="1623" t="s">
        <v>923</v>
      </c>
      <c r="C49" s="1623"/>
      <c r="D49" s="1623"/>
    </row>
    <row r="50" spans="2:7" ht="12.75" customHeight="1">
      <c r="B50" s="202"/>
      <c r="C50" s="202"/>
    </row>
    <row r="51" spans="2:7" ht="17.25" customHeight="1">
      <c r="B51" s="178" t="s">
        <v>924</v>
      </c>
      <c r="C51" s="192"/>
      <c r="D51" s="192"/>
      <c r="E51" s="192"/>
      <c r="F51" s="192"/>
      <c r="G51" s="192"/>
    </row>
    <row r="52" spans="2:7" ht="13.5" customHeight="1">
      <c r="B52" s="8"/>
      <c r="C52" s="8"/>
      <c r="D52" s="8"/>
      <c r="E52" s="8"/>
      <c r="F52" s="8"/>
      <c r="G52" s="8"/>
    </row>
    <row r="53" spans="2:7" ht="13.5" customHeight="1">
      <c r="B53" t="s">
        <v>925</v>
      </c>
      <c r="C53" s="8"/>
      <c r="D53" s="8"/>
      <c r="E53" s="8"/>
      <c r="F53" s="8"/>
      <c r="G53" s="8"/>
    </row>
    <row r="54" spans="2:7" ht="13.5" customHeight="1">
      <c r="C54" s="8"/>
      <c r="D54" s="8"/>
      <c r="E54" s="8"/>
      <c r="F54" s="8"/>
      <c r="G54" s="8"/>
    </row>
    <row r="55" spans="2:7" ht="16.5" customHeight="1" thickBot="1">
      <c r="B55" s="56" t="s">
        <v>926</v>
      </c>
      <c r="C55" s="188" t="s">
        <v>94</v>
      </c>
      <c r="D55" s="188" t="s">
        <v>95</v>
      </c>
      <c r="E55" s="55" t="s">
        <v>96</v>
      </c>
      <c r="F55" s="55" t="s">
        <v>97</v>
      </c>
      <c r="G55" s="62"/>
    </row>
    <row r="56" spans="2:7" ht="17.100000000000001" customHeight="1" thickTop="1">
      <c r="B56" s="330" t="s">
        <v>927</v>
      </c>
      <c r="C56" s="1483">
        <v>16330</v>
      </c>
      <c r="D56" s="322">
        <v>18884</v>
      </c>
      <c r="E56" s="322">
        <v>20042</v>
      </c>
      <c r="F56" s="322">
        <v>18399</v>
      </c>
      <c r="G56" s="14"/>
    </row>
    <row r="57" spans="2:7" ht="17.100000000000001" customHeight="1">
      <c r="B57" s="323" t="s">
        <v>928</v>
      </c>
      <c r="C57" s="1483">
        <v>14436</v>
      </c>
      <c r="D57" s="324">
        <v>16347</v>
      </c>
      <c r="E57" s="325">
        <v>18421</v>
      </c>
      <c r="F57" s="325">
        <v>17269</v>
      </c>
      <c r="G57" s="14"/>
    </row>
    <row r="58" spans="2:7" ht="17.100000000000001" customHeight="1" thickBot="1">
      <c r="B58" s="326" t="s">
        <v>929</v>
      </c>
      <c r="C58" s="1483">
        <v>1895</v>
      </c>
      <c r="D58" s="327">
        <v>2537</v>
      </c>
      <c r="E58" s="328">
        <v>1621</v>
      </c>
      <c r="F58" s="328">
        <v>1130</v>
      </c>
      <c r="G58" s="14"/>
    </row>
    <row r="59" spans="2:7" ht="17.100000000000001" customHeight="1" thickBot="1">
      <c r="B59" s="329" t="s">
        <v>930</v>
      </c>
      <c r="C59" s="1484">
        <f>0.116*100</f>
        <v>11.600000000000001</v>
      </c>
      <c r="D59" s="681">
        <v>13.4</v>
      </c>
      <c r="E59" s="681">
        <v>8.1</v>
      </c>
      <c r="F59" s="681">
        <v>6.1</v>
      </c>
      <c r="G59" s="14"/>
    </row>
    <row r="60" spans="2:7" ht="6" customHeight="1">
      <c r="B60" s="62"/>
      <c r="C60" s="62"/>
      <c r="D60" s="62"/>
      <c r="E60" s="62"/>
      <c r="F60" s="62"/>
      <c r="G60" s="62"/>
    </row>
    <row r="61" spans="2:7" ht="22.5" customHeight="1">
      <c r="B61" s="1623" t="s">
        <v>931</v>
      </c>
      <c r="C61" s="1623"/>
      <c r="D61" s="1623"/>
      <c r="E61" s="1623"/>
      <c r="F61" s="1623"/>
      <c r="G61" s="1623"/>
    </row>
    <row r="62" spans="2:7" ht="12.75" customHeight="1"/>
  </sheetData>
  <sheetProtection algorithmName="SHA-512" hashValue="do1oN8GQ9m0k6yqAGFHpisctDJlC009OKS4dxBgGzPxc5TbDTNl7lscOWK7RIRLVlJAr7oztVMSCxBkFhUxOSQ==" saltValue="zhjf7ohnuTLFMnaMM8mgBQ==" spinCount="100000" sheet="1" objects="1" scenarios="1"/>
  <mergeCells count="25">
    <mergeCell ref="E34:F34"/>
    <mergeCell ref="E35:F35"/>
    <mergeCell ref="E36:F36"/>
    <mergeCell ref="E37:F37"/>
    <mergeCell ref="E29:F29"/>
    <mergeCell ref="E30:F30"/>
    <mergeCell ref="E31:F31"/>
    <mergeCell ref="E32:F32"/>
    <mergeCell ref="E33:F33"/>
    <mergeCell ref="B26:G26"/>
    <mergeCell ref="B61:G61"/>
    <mergeCell ref="B17:G17"/>
    <mergeCell ref="B49:D49"/>
    <mergeCell ref="B39:D39"/>
    <mergeCell ref="C28:D28"/>
    <mergeCell ref="C29:D29"/>
    <mergeCell ref="C30:D30"/>
    <mergeCell ref="C31:D31"/>
    <mergeCell ref="C32:D32"/>
    <mergeCell ref="C33:D33"/>
    <mergeCell ref="C34:D34"/>
    <mergeCell ref="C35:D35"/>
    <mergeCell ref="C36:D36"/>
    <mergeCell ref="C37:D37"/>
    <mergeCell ref="E28:F28"/>
  </mergeCells>
  <pageMargins left="0.70866141732283472" right="0.70866141732283472" top="0.74803149606299213" bottom="0.74803149606299213" header="0.31496062992125984" footer="0.31496062992125984"/>
  <pageSetup paperSize="8"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725F0-5151-410F-AFF8-0C8FF0225DDE}">
  <sheetPr codeName="Sheet14">
    <tabColor theme="8"/>
    <pageSetUpPr fitToPage="1"/>
  </sheetPr>
  <dimension ref="A1:J20"/>
  <sheetViews>
    <sheetView showGridLines="0" zoomScaleNormal="100" zoomScaleSheetLayoutView="100" workbookViewId="0"/>
  </sheetViews>
  <sheetFormatPr defaultColWidth="0" defaultRowHeight="12.75" customHeight="1" zeroHeight="1"/>
  <cols>
    <col min="1" max="1" width="3.42578125" customWidth="1"/>
    <col min="2" max="2" width="37.85546875" customWidth="1"/>
    <col min="3" max="3" width="74.85546875" customWidth="1"/>
    <col min="4" max="4" width="5" customWidth="1"/>
    <col min="5" max="10" width="0" hidden="1" customWidth="1"/>
    <col min="11" max="16384" width="9" hidden="1"/>
  </cols>
  <sheetData>
    <row r="1" spans="1:10" ht="13.35" customHeight="1">
      <c r="A1" s="1"/>
      <c r="B1" s="1"/>
      <c r="C1" s="1"/>
    </row>
    <row r="2" spans="1:10">
      <c r="A2" s="1"/>
      <c r="B2" s="1"/>
      <c r="C2" s="70" t="s">
        <v>0</v>
      </c>
    </row>
    <row r="3" spans="1:10">
      <c r="A3" s="1"/>
      <c r="B3" s="1"/>
      <c r="C3" s="3"/>
    </row>
    <row r="4" spans="1:10" ht="21.95" customHeight="1">
      <c r="A4" s="1"/>
      <c r="B4" s="1"/>
      <c r="C4" s="1"/>
    </row>
    <row r="5" spans="1:10" ht="20.25">
      <c r="A5" s="1"/>
      <c r="B5" s="12" t="s">
        <v>932</v>
      </c>
      <c r="C5" s="106"/>
      <c r="E5" s="51"/>
      <c r="F5" s="51"/>
      <c r="G5" s="51"/>
      <c r="H5" s="51"/>
      <c r="I5" s="51"/>
      <c r="J5" s="51"/>
    </row>
    <row r="6" spans="1:10">
      <c r="A6" s="1"/>
      <c r="B6" s="106"/>
      <c r="C6" s="8"/>
    </row>
    <row r="7" spans="1:10">
      <c r="A7" s="1"/>
      <c r="B7" s="1580"/>
      <c r="C7" s="1580"/>
      <c r="D7" s="44"/>
    </row>
    <row r="8" spans="1:10">
      <c r="A8" s="1"/>
      <c r="B8" s="104"/>
      <c r="C8" s="685"/>
    </row>
    <row r="9" spans="1:10" ht="13.5" thickBot="1">
      <c r="A9" s="1"/>
      <c r="B9" s="34" t="s">
        <v>81</v>
      </c>
      <c r="C9" s="34" t="s">
        <v>82</v>
      </c>
    </row>
    <row r="10" spans="1:10" s="36" customFormat="1" ht="30" customHeight="1" thickTop="1">
      <c r="A10" s="45"/>
      <c r="B10" s="1519" t="s">
        <v>26</v>
      </c>
      <c r="C10" s="712" t="s">
        <v>933</v>
      </c>
    </row>
    <row r="11" spans="1:10" s="36" customFormat="1" ht="15" customHeight="1">
      <c r="A11" s="45"/>
      <c r="B11" s="1581" t="s">
        <v>27</v>
      </c>
      <c r="C11" s="685" t="s">
        <v>934</v>
      </c>
    </row>
    <row r="12" spans="1:10" s="36" customFormat="1" ht="15" customHeight="1">
      <c r="A12" s="45"/>
      <c r="B12" s="1581"/>
      <c r="C12" s="689" t="s">
        <v>935</v>
      </c>
    </row>
    <row r="13" spans="1:10" s="36" customFormat="1" ht="15" customHeight="1">
      <c r="A13" s="45"/>
      <c r="B13" s="1581" t="s">
        <v>28</v>
      </c>
      <c r="C13" s="690" t="s">
        <v>936</v>
      </c>
    </row>
    <row r="14" spans="1:10" s="36" customFormat="1" ht="15" customHeight="1">
      <c r="A14" s="45"/>
      <c r="B14" s="1581"/>
      <c r="C14" s="685" t="s">
        <v>937</v>
      </c>
    </row>
    <row r="15" spans="1:10" s="36" customFormat="1" ht="15" customHeight="1">
      <c r="A15" s="45"/>
      <c r="B15" s="1581"/>
      <c r="C15" s="685" t="s">
        <v>938</v>
      </c>
    </row>
    <row r="16" spans="1:10" s="36" customFormat="1" ht="15" customHeight="1">
      <c r="A16" s="45"/>
      <c r="B16" s="1581"/>
      <c r="C16" s="685" t="s">
        <v>939</v>
      </c>
    </row>
    <row r="17" spans="1:3" s="36" customFormat="1" ht="15" customHeight="1">
      <c r="A17" s="45"/>
      <c r="B17" s="1581"/>
      <c r="C17" s="685" t="s">
        <v>940</v>
      </c>
    </row>
    <row r="18" spans="1:3" s="36" customFormat="1" ht="23.45" customHeight="1" thickBot="1">
      <c r="A18" s="45"/>
      <c r="B18" s="78" t="s">
        <v>29</v>
      </c>
      <c r="C18" s="710" t="s">
        <v>941</v>
      </c>
    </row>
    <row r="19" spans="1:3" s="36" customFormat="1" ht="15" customHeight="1">
      <c r="A19" s="45"/>
      <c r="B19" s="48"/>
      <c r="C19" s="81"/>
    </row>
    <row r="20" spans="1:3" ht="12.75" customHeight="1"/>
  </sheetData>
  <sheetProtection algorithmName="SHA-512" hashValue="ApSpZ4q+p48o+bEJS3KgMWVKyAlILwEBQqFm4p/H2T8/FIE/KORZYQG38kFswkTZnJkzWrxinfbgdWbBICWzaQ==" saltValue="gtrpwnRyiOm/8B+Vhs+ZTw==" spinCount="100000" sheet="1" objects="1" scenarios="1"/>
  <mergeCells count="3">
    <mergeCell ref="B7:C7"/>
    <mergeCell ref="B11:B12"/>
    <mergeCell ref="B13:B17"/>
  </mergeCells>
  <hyperlinks>
    <hyperlink ref="B11" r:id="rId1" location="Energy!A1" xr:uid="{7C9C4A82-6119-474B-9AE1-4A3F7367C38B}"/>
    <hyperlink ref="B13" r:id="rId2" location="'GHG Emissions'!A1" xr:uid="{3BAC59C6-9AB9-4C40-BB0C-6EEA880AFF28}"/>
    <hyperlink ref="B18" location="'Emissions methodology'!A1" display="Emissions methodology" xr:uid="{6C7A6B2E-718A-4BC7-A2B7-69166699698B}"/>
    <hyperlink ref="B10" location="Portfolio!A1" display="Portfolio" xr:uid="{F7C4FB0F-12FA-4564-BE2A-2848F77ECFAE}"/>
    <hyperlink ref="B11:B12" location="Energy!A1" display="Energy" xr:uid="{16241320-8707-4D57-8F20-6A0719C3F004}"/>
    <hyperlink ref="B13:B17" location="'GHG emissions'!A1" display="GHG emissions" xr:uid="{FA76D3F9-1951-461B-A0A0-774B27718578}"/>
  </hyperlinks>
  <pageMargins left="0.70866141732283472" right="0.70866141732283472" top="0.74803149606299213" bottom="0.74803149606299213" header="0.31496062992125984" footer="0.31496062992125984"/>
  <pageSetup paperSize="8" orientation="portrait"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AB62F-6F52-41AD-874C-CC6B3DFFCF08}">
  <sheetPr>
    <tabColor theme="5" tint="0.79998168889431442"/>
  </sheetPr>
  <dimension ref="A1:J221"/>
  <sheetViews>
    <sheetView workbookViewId="0">
      <selection activeCell="B7" sqref="B7:F7"/>
    </sheetView>
  </sheetViews>
  <sheetFormatPr defaultRowHeight="12.75"/>
  <cols>
    <col min="1" max="1" width="3" customWidth="1"/>
    <col min="3" max="10" width="16" customWidth="1"/>
  </cols>
  <sheetData>
    <row r="1" spans="1:10" ht="13.35" customHeight="1">
      <c r="A1" s="1"/>
      <c r="B1" s="1"/>
      <c r="C1" s="1"/>
      <c r="D1" s="1"/>
      <c r="E1" s="1"/>
      <c r="F1" s="1"/>
      <c r="G1" s="1"/>
    </row>
    <row r="2" spans="1:10">
      <c r="A2" s="1"/>
      <c r="B2" s="1"/>
      <c r="C2" s="1"/>
      <c r="D2" s="1"/>
      <c r="E2" s="1"/>
      <c r="F2" s="1"/>
      <c r="G2" s="70"/>
      <c r="J2" s="70" t="s">
        <v>0</v>
      </c>
    </row>
    <row r="3" spans="1:10">
      <c r="A3" s="1"/>
      <c r="B3" s="1"/>
      <c r="C3" s="1"/>
      <c r="D3" s="1"/>
      <c r="E3" s="1"/>
      <c r="F3" s="1"/>
      <c r="G3" s="3"/>
    </row>
    <row r="4" spans="1:10" ht="27" customHeight="1">
      <c r="A4" s="1"/>
      <c r="B4" s="1"/>
      <c r="D4" s="1"/>
      <c r="E4" s="1"/>
      <c r="F4" s="1"/>
      <c r="G4" s="1"/>
    </row>
    <row r="5" spans="1:10" ht="7.5" customHeight="1">
      <c r="A5" s="1"/>
      <c r="G5" s="8"/>
    </row>
    <row r="6" spans="1:10" ht="18.75" customHeight="1">
      <c r="A6" s="1"/>
      <c r="B6" s="1647" t="s">
        <v>942</v>
      </c>
      <c r="C6" s="1647"/>
      <c r="D6" s="1647"/>
      <c r="E6" s="1647"/>
      <c r="F6" s="1647"/>
      <c r="G6" s="1"/>
    </row>
    <row r="8" spans="1:10" ht="12.75" customHeight="1">
      <c r="B8" s="286" t="s">
        <v>943</v>
      </c>
      <c r="C8" s="286"/>
      <c r="D8" s="286"/>
      <c r="E8" s="286"/>
      <c r="F8" s="286"/>
      <c r="G8" s="286"/>
    </row>
    <row r="9" spans="1:10" ht="2.25" customHeight="1"/>
    <row r="10" spans="1:10" ht="12.75" customHeight="1">
      <c r="B10" s="1594" t="s">
        <v>944</v>
      </c>
      <c r="C10" s="1594"/>
      <c r="D10" s="1594"/>
      <c r="E10" s="1594"/>
      <c r="F10" s="1594"/>
    </row>
    <row r="27" spans="2:5" ht="5.25" customHeight="1"/>
    <row r="28" spans="2:5">
      <c r="C28" s="1615" t="s">
        <v>716</v>
      </c>
      <c r="D28" s="1615"/>
      <c r="E28" s="1615"/>
    </row>
    <row r="29" spans="2:5">
      <c r="C29" s="1615" t="s">
        <v>945</v>
      </c>
      <c r="D29" s="1615"/>
      <c r="E29" s="1615"/>
    </row>
    <row r="30" spans="2:5" ht="3.75" customHeight="1"/>
    <row r="31" spans="2:5" ht="12" customHeight="1">
      <c r="B31" s="1829" t="s">
        <v>946</v>
      </c>
      <c r="C31" s="1829"/>
      <c r="D31" s="1829"/>
    </row>
    <row r="32" spans="2:5" ht="3.75" customHeight="1">
      <c r="B32" s="713"/>
      <c r="C32" s="713"/>
      <c r="D32" s="713"/>
    </row>
    <row r="33" spans="2:10" ht="38.25" customHeight="1">
      <c r="B33" s="1606" t="s">
        <v>947</v>
      </c>
      <c r="C33" s="1606"/>
      <c r="D33" s="1606"/>
      <c r="E33" s="1606"/>
      <c r="F33" s="1606"/>
      <c r="G33" s="1606"/>
      <c r="H33" s="1606"/>
      <c r="I33" s="1606"/>
      <c r="J33" s="1606"/>
    </row>
    <row r="34" spans="2:10">
      <c r="B34" s="1606"/>
      <c r="C34" s="1606"/>
      <c r="D34" s="1606"/>
      <c r="E34" s="1606"/>
      <c r="F34" s="1606"/>
      <c r="G34" s="1606"/>
      <c r="H34" s="1606"/>
      <c r="I34" s="1606"/>
      <c r="J34" s="1606"/>
    </row>
    <row r="35" spans="2:10">
      <c r="B35" s="286" t="s">
        <v>948</v>
      </c>
      <c r="C35" s="286"/>
      <c r="D35" s="286"/>
      <c r="E35" s="286"/>
      <c r="F35" s="286"/>
    </row>
    <row r="36" spans="2:10" ht="3.75" customHeight="1"/>
    <row r="37" spans="2:10">
      <c r="B37" s="1594" t="s">
        <v>949</v>
      </c>
      <c r="C37" s="1594"/>
      <c r="D37" s="1594"/>
      <c r="E37" s="1594"/>
      <c r="F37" s="1594"/>
    </row>
    <row r="54" spans="2:10">
      <c r="C54" s="1615" t="s">
        <v>716</v>
      </c>
      <c r="D54" s="1615"/>
      <c r="E54" s="1615"/>
    </row>
    <row r="55" spans="2:10">
      <c r="C55" s="1615" t="s">
        <v>945</v>
      </c>
      <c r="D55" s="1615"/>
      <c r="E55" s="1615"/>
    </row>
    <row r="56" spans="2:10" ht="12.75" customHeight="1">
      <c r="C56" s="1830" t="s">
        <v>950</v>
      </c>
      <c r="D56" s="1830"/>
      <c r="E56" s="1830"/>
    </row>
    <row r="57" spans="2:10" ht="4.5" customHeight="1"/>
    <row r="58" spans="2:10">
      <c r="B58" s="1829" t="s">
        <v>946</v>
      </c>
      <c r="C58" s="1829"/>
      <c r="D58" s="1829"/>
    </row>
    <row r="59" spans="2:10" ht="22.5" customHeight="1">
      <c r="B59" s="1606" t="s">
        <v>951</v>
      </c>
      <c r="C59" s="1606"/>
      <c r="D59" s="1606"/>
      <c r="E59" s="1606"/>
      <c r="F59" s="1606"/>
      <c r="G59" s="1606"/>
      <c r="H59" s="1606"/>
      <c r="I59" s="1606"/>
      <c r="J59" s="1606"/>
    </row>
    <row r="60" spans="2:10" ht="22.5" customHeight="1">
      <c r="B60" s="1606"/>
      <c r="C60" s="1606"/>
      <c r="D60" s="1606"/>
      <c r="E60" s="1606"/>
      <c r="F60" s="1606"/>
      <c r="G60" s="1606"/>
      <c r="H60" s="1606"/>
      <c r="I60" s="1606"/>
      <c r="J60" s="1606"/>
    </row>
    <row r="62" spans="2:10">
      <c r="B62" s="286" t="s">
        <v>952</v>
      </c>
      <c r="C62" s="286"/>
      <c r="D62" s="286"/>
      <c r="E62" s="286"/>
      <c r="F62" s="286"/>
    </row>
    <row r="63" spans="2:10" ht="6" customHeight="1"/>
    <row r="64" spans="2:10">
      <c r="B64" s="1594" t="s">
        <v>953</v>
      </c>
      <c r="C64" s="1594"/>
      <c r="D64" s="1594"/>
      <c r="E64" s="1594"/>
      <c r="F64" s="1594"/>
    </row>
    <row r="81" spans="2:10">
      <c r="C81" s="1615" t="s">
        <v>716</v>
      </c>
      <c r="D81" s="1615"/>
      <c r="E81" s="1615"/>
    </row>
    <row r="82" spans="2:10">
      <c r="C82" s="1615" t="s">
        <v>945</v>
      </c>
      <c r="D82" s="1615"/>
      <c r="E82" s="1615"/>
    </row>
    <row r="83" spans="2:10">
      <c r="C83" s="1830" t="s">
        <v>950</v>
      </c>
      <c r="D83" s="1830"/>
      <c r="E83" s="1830"/>
    </row>
    <row r="84" spans="2:10" ht="5.25" customHeight="1"/>
    <row r="85" spans="2:10">
      <c r="B85" s="1829" t="s">
        <v>946</v>
      </c>
      <c r="C85" s="1829"/>
      <c r="D85" s="1829"/>
    </row>
    <row r="86" spans="2:10" ht="21" customHeight="1">
      <c r="B86" s="1606" t="s">
        <v>954</v>
      </c>
      <c r="C86" s="1606"/>
      <c r="D86" s="1606"/>
      <c r="E86" s="1606"/>
      <c r="F86" s="1606"/>
      <c r="G86" s="1606"/>
      <c r="H86" s="1606"/>
      <c r="I86" s="1606"/>
      <c r="J86" s="1606"/>
    </row>
    <row r="87" spans="2:10" ht="21" customHeight="1">
      <c r="B87" s="1606"/>
      <c r="C87" s="1606"/>
      <c r="D87" s="1606"/>
      <c r="E87" s="1606"/>
      <c r="F87" s="1606"/>
      <c r="G87" s="1606"/>
      <c r="H87" s="1606"/>
      <c r="I87" s="1606"/>
      <c r="J87" s="1606"/>
    </row>
    <row r="89" spans="2:10">
      <c r="B89" s="286" t="s">
        <v>955</v>
      </c>
      <c r="C89" s="286"/>
      <c r="D89" s="286"/>
      <c r="E89" s="286"/>
      <c r="F89" s="286"/>
    </row>
    <row r="90" spans="2:10" ht="3" customHeight="1"/>
    <row r="91" spans="2:10">
      <c r="B91" s="1594" t="s">
        <v>956</v>
      </c>
      <c r="C91" s="1594"/>
      <c r="D91" s="1594"/>
      <c r="E91" s="1594"/>
      <c r="F91" s="1594"/>
    </row>
    <row r="108" spans="2:5">
      <c r="C108" s="1615" t="s">
        <v>716</v>
      </c>
      <c r="D108" s="1615"/>
      <c r="E108" s="1615"/>
    </row>
    <row r="109" spans="2:5">
      <c r="C109" s="1615" t="s">
        <v>945</v>
      </c>
      <c r="D109" s="1615"/>
      <c r="E109" s="1615"/>
    </row>
    <row r="110" spans="2:5">
      <c r="C110" s="1830" t="s">
        <v>950</v>
      </c>
      <c r="D110" s="1830"/>
      <c r="E110" s="1830"/>
    </row>
    <row r="111" spans="2:5" ht="3.75" customHeight="1"/>
    <row r="112" spans="2:5">
      <c r="B112" s="1829" t="s">
        <v>946</v>
      </c>
      <c r="C112" s="1829"/>
      <c r="D112" s="1829"/>
    </row>
    <row r="113" spans="2:10" ht="21" customHeight="1">
      <c r="B113" s="1606" t="s">
        <v>957</v>
      </c>
      <c r="C113" s="1606"/>
      <c r="D113" s="1606"/>
      <c r="E113" s="1606"/>
      <c r="F113" s="1606"/>
      <c r="G113" s="1606"/>
      <c r="H113" s="1606"/>
      <c r="I113" s="1606"/>
      <c r="J113" s="1606"/>
    </row>
    <row r="114" spans="2:10" ht="21" customHeight="1">
      <c r="B114" s="1606"/>
      <c r="C114" s="1606"/>
      <c r="D114" s="1606"/>
      <c r="E114" s="1606"/>
      <c r="F114" s="1606"/>
      <c r="G114" s="1606"/>
      <c r="H114" s="1606"/>
      <c r="I114" s="1606"/>
      <c r="J114" s="1606"/>
    </row>
    <row r="115" spans="2:10">
      <c r="B115" s="286" t="s">
        <v>958</v>
      </c>
      <c r="C115" s="286"/>
      <c r="D115" s="286"/>
      <c r="E115" s="286"/>
      <c r="F115" s="286"/>
    </row>
    <row r="116" spans="2:10" ht="3.75" customHeight="1"/>
    <row r="117" spans="2:10">
      <c r="B117" s="1594" t="s">
        <v>959</v>
      </c>
      <c r="C117" s="1594"/>
      <c r="D117" s="1594"/>
      <c r="E117" s="1594"/>
      <c r="F117" s="1594"/>
    </row>
    <row r="134" spans="2:10">
      <c r="C134" s="1615" t="s">
        <v>716</v>
      </c>
      <c r="D134" s="1615"/>
      <c r="E134" s="1615"/>
    </row>
    <row r="135" spans="2:10">
      <c r="C135" s="1615" t="s">
        <v>945</v>
      </c>
      <c r="D135" s="1615"/>
      <c r="E135" s="1615"/>
    </row>
    <row r="136" spans="2:10">
      <c r="C136" s="1830" t="s">
        <v>950</v>
      </c>
      <c r="D136" s="1830"/>
      <c r="E136" s="1830"/>
    </row>
    <row r="137" spans="2:10" ht="3" customHeight="1"/>
    <row r="138" spans="2:10">
      <c r="B138" s="1829" t="s">
        <v>960</v>
      </c>
      <c r="C138" s="1829"/>
      <c r="D138" s="1829"/>
    </row>
    <row r="139" spans="2:10" ht="21" customHeight="1">
      <c r="B139" s="1606" t="s">
        <v>961</v>
      </c>
      <c r="C139" s="1606"/>
      <c r="D139" s="1606"/>
      <c r="E139" s="1606"/>
      <c r="F139" s="1606"/>
      <c r="G139" s="1606"/>
      <c r="H139" s="1606"/>
      <c r="I139" s="1606"/>
      <c r="J139" s="1606"/>
    </row>
    <row r="140" spans="2:10" ht="21" customHeight="1">
      <c r="B140" s="1606"/>
      <c r="C140" s="1606"/>
      <c r="D140" s="1606"/>
      <c r="E140" s="1606"/>
      <c r="F140" s="1606"/>
      <c r="G140" s="1606"/>
      <c r="H140" s="1606"/>
      <c r="I140" s="1606"/>
      <c r="J140" s="1606"/>
    </row>
    <row r="142" spans="2:10">
      <c r="B142" s="286" t="s">
        <v>962</v>
      </c>
      <c r="C142" s="286"/>
      <c r="D142" s="286"/>
      <c r="E142" s="286"/>
      <c r="F142" s="286"/>
    </row>
    <row r="143" spans="2:10" ht="5.25" customHeight="1"/>
    <row r="144" spans="2:10">
      <c r="B144" s="1594" t="s">
        <v>963</v>
      </c>
      <c r="C144" s="1594"/>
      <c r="D144" s="1594"/>
      <c r="E144" s="1594"/>
      <c r="F144" s="1594"/>
    </row>
    <row r="161" spans="2:10">
      <c r="C161" s="1615" t="s">
        <v>716</v>
      </c>
      <c r="D161" s="1615"/>
      <c r="E161" s="1615"/>
    </row>
    <row r="162" spans="2:10">
      <c r="C162" s="1615" t="s">
        <v>945</v>
      </c>
      <c r="D162" s="1615"/>
      <c r="E162" s="1615"/>
    </row>
    <row r="163" spans="2:10">
      <c r="C163" s="1830" t="s">
        <v>950</v>
      </c>
      <c r="D163" s="1830"/>
      <c r="E163" s="1830"/>
    </row>
    <row r="164" spans="2:10" ht="5.25" customHeight="1"/>
    <row r="165" spans="2:10" ht="14.25" customHeight="1">
      <c r="B165" s="1829" t="s">
        <v>960</v>
      </c>
      <c r="C165" s="1829"/>
      <c r="D165" s="1829"/>
    </row>
    <row r="166" spans="2:10" ht="19.5" customHeight="1">
      <c r="B166" s="1606" t="s">
        <v>964</v>
      </c>
      <c r="C166" s="1606"/>
      <c r="D166" s="1606"/>
      <c r="E166" s="1606"/>
      <c r="F166" s="1606"/>
      <c r="G166" s="1606"/>
      <c r="H166" s="1606"/>
      <c r="I166" s="1606"/>
      <c r="J166" s="1606"/>
    </row>
    <row r="167" spans="2:10" ht="19.5" customHeight="1">
      <c r="B167" s="1606"/>
      <c r="C167" s="1606"/>
      <c r="D167" s="1606"/>
      <c r="E167" s="1606"/>
      <c r="F167" s="1606"/>
      <c r="G167" s="1606"/>
      <c r="H167" s="1606"/>
      <c r="I167" s="1606"/>
      <c r="J167" s="1606"/>
    </row>
    <row r="169" spans="2:10">
      <c r="B169" s="286" t="s">
        <v>965</v>
      </c>
      <c r="C169" s="286"/>
      <c r="D169" s="286"/>
      <c r="E169" s="286"/>
      <c r="F169" s="286"/>
    </row>
    <row r="170" spans="2:10" ht="5.25" customHeight="1"/>
    <row r="171" spans="2:10">
      <c r="B171" s="1594" t="s">
        <v>966</v>
      </c>
      <c r="C171" s="1594"/>
      <c r="D171" s="1594"/>
      <c r="E171" s="1594"/>
      <c r="F171" s="1594"/>
    </row>
    <row r="188" spans="2:5">
      <c r="C188" s="1615" t="s">
        <v>716</v>
      </c>
      <c r="D188" s="1615"/>
      <c r="E188" s="1615"/>
    </row>
    <row r="189" spans="2:5">
      <c r="C189" s="1615" t="s">
        <v>945</v>
      </c>
      <c r="D189" s="1615"/>
      <c r="E189" s="1615"/>
    </row>
    <row r="190" spans="2:5">
      <c r="C190" s="1830" t="s">
        <v>950</v>
      </c>
      <c r="D190" s="1830"/>
      <c r="E190" s="1830"/>
    </row>
    <row r="191" spans="2:5" ht="5.25" customHeight="1"/>
    <row r="192" spans="2:5" ht="14.25" customHeight="1">
      <c r="B192" s="1829" t="s">
        <v>960</v>
      </c>
      <c r="C192" s="1829"/>
      <c r="D192" s="1829"/>
    </row>
    <row r="193" spans="2:10" ht="19.5" customHeight="1">
      <c r="B193" s="1606" t="s">
        <v>967</v>
      </c>
      <c r="C193" s="1606"/>
      <c r="D193" s="1606"/>
      <c r="E193" s="1606"/>
      <c r="F193" s="1606"/>
      <c r="G193" s="1606"/>
      <c r="H193" s="1606"/>
      <c r="I193" s="1606"/>
      <c r="J193" s="1606"/>
    </row>
    <row r="194" spans="2:10" ht="19.5" customHeight="1">
      <c r="B194" s="1606"/>
      <c r="C194" s="1606"/>
      <c r="D194" s="1606"/>
      <c r="E194" s="1606"/>
      <c r="F194" s="1606"/>
      <c r="G194" s="1606"/>
      <c r="H194" s="1606"/>
      <c r="I194" s="1606"/>
      <c r="J194" s="1606"/>
    </row>
    <row r="196" spans="2:10">
      <c r="B196" s="286" t="s">
        <v>968</v>
      </c>
      <c r="C196" s="286"/>
      <c r="D196" s="286"/>
      <c r="E196" s="286"/>
      <c r="F196" s="286"/>
    </row>
    <row r="197" spans="2:10" ht="6.75" customHeight="1"/>
    <row r="198" spans="2:10">
      <c r="B198" s="1594" t="s">
        <v>969</v>
      </c>
      <c r="C198" s="1594"/>
      <c r="D198" s="1594"/>
      <c r="E198" s="1594"/>
      <c r="F198" s="1594"/>
    </row>
    <row r="215" spans="2:10">
      <c r="C215" s="1615" t="s">
        <v>716</v>
      </c>
      <c r="D215" s="1615"/>
      <c r="E215" s="1615"/>
    </row>
    <row r="216" spans="2:10">
      <c r="C216" s="1615" t="s">
        <v>945</v>
      </c>
      <c r="D216" s="1615"/>
      <c r="E216" s="1615"/>
    </row>
    <row r="217" spans="2:10">
      <c r="C217" s="1830" t="s">
        <v>950</v>
      </c>
      <c r="D217" s="1830"/>
      <c r="E217" s="1830"/>
    </row>
    <row r="219" spans="2:10">
      <c r="B219" s="1829" t="s">
        <v>946</v>
      </c>
      <c r="C219" s="1829"/>
      <c r="D219" s="1829"/>
    </row>
    <row r="220" spans="2:10" ht="24" customHeight="1">
      <c r="B220" s="1606" t="s">
        <v>970</v>
      </c>
      <c r="C220" s="1606"/>
      <c r="D220" s="1606"/>
      <c r="E220" s="1606"/>
      <c r="F220" s="1606"/>
      <c r="G220" s="1606"/>
      <c r="H220" s="1606"/>
      <c r="I220" s="1606"/>
      <c r="J220" s="1606"/>
    </row>
    <row r="221" spans="2:10" ht="24" customHeight="1">
      <c r="B221" s="1606"/>
      <c r="C221" s="1606"/>
      <c r="D221" s="1606"/>
      <c r="E221" s="1606"/>
      <c r="F221" s="1606"/>
      <c r="G221" s="1606"/>
      <c r="H221" s="1606"/>
      <c r="I221" s="1606"/>
      <c r="J221" s="1606"/>
    </row>
  </sheetData>
  <mergeCells count="48">
    <mergeCell ref="B220:J221"/>
    <mergeCell ref="B171:F171"/>
    <mergeCell ref="C188:E188"/>
    <mergeCell ref="C189:E189"/>
    <mergeCell ref="C190:E190"/>
    <mergeCell ref="B192:D192"/>
    <mergeCell ref="B193:J194"/>
    <mergeCell ref="B198:F198"/>
    <mergeCell ref="C215:E215"/>
    <mergeCell ref="C216:E216"/>
    <mergeCell ref="C217:E217"/>
    <mergeCell ref="B219:D219"/>
    <mergeCell ref="B166:J167"/>
    <mergeCell ref="B117:F117"/>
    <mergeCell ref="C134:E134"/>
    <mergeCell ref="C135:E135"/>
    <mergeCell ref="C136:E136"/>
    <mergeCell ref="B138:D138"/>
    <mergeCell ref="B139:J140"/>
    <mergeCell ref="B144:F144"/>
    <mergeCell ref="C161:E161"/>
    <mergeCell ref="C162:E162"/>
    <mergeCell ref="C163:E163"/>
    <mergeCell ref="B165:D165"/>
    <mergeCell ref="B113:J114"/>
    <mergeCell ref="B64:F64"/>
    <mergeCell ref="C81:E81"/>
    <mergeCell ref="C82:E82"/>
    <mergeCell ref="C83:E83"/>
    <mergeCell ref="B85:D85"/>
    <mergeCell ref="B86:J87"/>
    <mergeCell ref="B91:F91"/>
    <mergeCell ref="C108:E108"/>
    <mergeCell ref="C109:E109"/>
    <mergeCell ref="C110:E110"/>
    <mergeCell ref="B112:D112"/>
    <mergeCell ref="B59:J60"/>
    <mergeCell ref="B6:F6"/>
    <mergeCell ref="B10:F10"/>
    <mergeCell ref="C28:E28"/>
    <mergeCell ref="C29:E29"/>
    <mergeCell ref="B31:D31"/>
    <mergeCell ref="B33:J34"/>
    <mergeCell ref="B37:F37"/>
    <mergeCell ref="C54:E54"/>
    <mergeCell ref="C55:E55"/>
    <mergeCell ref="C56:E56"/>
    <mergeCell ref="B58:D58"/>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53FE9-66C5-4442-9333-FCF2003E68FC}">
  <sheetPr>
    <tabColor theme="8" tint="0.59999389629810485"/>
  </sheetPr>
  <dimension ref="A1:N253"/>
  <sheetViews>
    <sheetView showGridLines="0" zoomScaleNormal="100" zoomScaleSheetLayoutView="100" workbookViewId="0"/>
  </sheetViews>
  <sheetFormatPr defaultColWidth="0" defaultRowHeight="12.75" customHeight="1" zeroHeight="1"/>
  <cols>
    <col min="1" max="1" width="3.42578125" customWidth="1"/>
    <col min="2" max="2" width="21.140625" customWidth="1"/>
    <col min="3" max="3" width="31.5703125" customWidth="1"/>
    <col min="4" max="5" width="16.7109375" customWidth="1"/>
    <col min="6" max="6" width="22.140625" customWidth="1"/>
    <col min="7" max="9" width="16.7109375" customWidth="1"/>
    <col min="10" max="10" width="22.140625" customWidth="1"/>
    <col min="11" max="12" width="16.7109375" customWidth="1"/>
    <col min="13" max="13" width="10.5703125" hidden="1" customWidth="1"/>
    <col min="14" max="14" width="0" hidden="1" customWidth="1"/>
    <col min="15" max="16384" width="9" hidden="1"/>
  </cols>
  <sheetData>
    <row r="1" spans="1:11" ht="13.35" customHeight="1">
      <c r="A1" s="1"/>
      <c r="B1" s="1"/>
      <c r="C1" s="1"/>
      <c r="D1" s="1"/>
      <c r="E1" s="1"/>
      <c r="F1" s="1"/>
      <c r="G1" s="1"/>
    </row>
    <row r="2" spans="1:11">
      <c r="A2" s="1"/>
      <c r="B2" s="1"/>
      <c r="C2" s="1"/>
      <c r="D2" s="1"/>
      <c r="E2" s="1"/>
      <c r="F2" s="1"/>
      <c r="J2" s="70" t="s">
        <v>0</v>
      </c>
    </row>
    <row r="3" spans="1:11">
      <c r="A3" s="1"/>
      <c r="B3" s="1"/>
      <c r="C3" s="1"/>
      <c r="D3" s="3"/>
      <c r="E3" s="1"/>
      <c r="F3" s="1"/>
      <c r="G3" s="1"/>
    </row>
    <row r="4" spans="1:11" ht="27.95" customHeight="1">
      <c r="A4" s="1"/>
      <c r="B4" s="1"/>
      <c r="C4" s="1"/>
      <c r="D4" s="1771"/>
      <c r="E4" s="1771"/>
      <c r="F4" s="1"/>
      <c r="G4" s="1"/>
    </row>
    <row r="5" spans="1:11" ht="20.25">
      <c r="A5" s="1"/>
      <c r="B5" s="12" t="s">
        <v>971</v>
      </c>
      <c r="C5" s="8"/>
      <c r="D5" s="8"/>
      <c r="E5" s="1"/>
      <c r="F5" s="1"/>
      <c r="G5" s="1"/>
    </row>
    <row r="6" spans="1:11">
      <c r="A6" s="1"/>
      <c r="B6" s="8"/>
      <c r="C6" s="8"/>
      <c r="D6" s="8"/>
      <c r="E6" s="1"/>
      <c r="F6" s="1"/>
      <c r="G6" s="1"/>
    </row>
    <row r="7" spans="1:11">
      <c r="A7" s="1"/>
      <c r="B7" s="8"/>
      <c r="C7" s="8"/>
      <c r="D7" s="8"/>
      <c r="E7" s="1"/>
      <c r="F7" s="1"/>
      <c r="G7" s="1"/>
    </row>
    <row r="8" spans="1:11" ht="15.75">
      <c r="A8" s="1"/>
      <c r="B8" s="227" t="s">
        <v>972</v>
      </c>
      <c r="C8" s="8"/>
      <c r="D8" s="8"/>
      <c r="E8" s="1"/>
      <c r="F8" s="1"/>
      <c r="G8" s="1156"/>
    </row>
    <row r="9" spans="1:11" ht="15.75">
      <c r="A9" s="1"/>
      <c r="B9" s="227"/>
      <c r="C9" s="8"/>
      <c r="D9" s="8"/>
      <c r="E9" s="1"/>
      <c r="F9" s="1"/>
      <c r="G9" s="1"/>
    </row>
    <row r="10" spans="1:11" ht="15">
      <c r="A10" s="1"/>
      <c r="B10" s="192"/>
      <c r="C10" s="8"/>
      <c r="D10" s="8"/>
      <c r="E10" s="1"/>
      <c r="F10" s="1"/>
      <c r="G10" s="1"/>
    </row>
    <row r="11" spans="1:11" ht="30" customHeight="1">
      <c r="A11" s="1"/>
      <c r="B11" s="1"/>
      <c r="C11" s="620"/>
      <c r="D11" s="1833" t="s">
        <v>973</v>
      </c>
      <c r="E11" s="1834"/>
      <c r="F11" s="1012" t="s">
        <v>974</v>
      </c>
      <c r="G11" s="1839" t="s">
        <v>975</v>
      </c>
      <c r="H11" s="1834"/>
      <c r="I11" s="1831" t="s">
        <v>976</v>
      </c>
      <c r="J11" s="1832"/>
    </row>
    <row r="12" spans="1:11" ht="32.25" customHeight="1" thickBot="1">
      <c r="A12" s="1"/>
      <c r="B12" s="1"/>
      <c r="C12" s="620"/>
      <c r="D12" s="510" t="s">
        <v>977</v>
      </c>
      <c r="E12" s="510" t="s">
        <v>205</v>
      </c>
      <c r="F12" s="510" t="s">
        <v>978</v>
      </c>
      <c r="G12" s="510" t="s">
        <v>978</v>
      </c>
      <c r="H12" s="510" t="s">
        <v>205</v>
      </c>
      <c r="I12" s="510" t="s">
        <v>979</v>
      </c>
      <c r="J12" s="1129" t="s">
        <v>980</v>
      </c>
    </row>
    <row r="13" spans="1:11" ht="36" customHeight="1" thickTop="1">
      <c r="A13" s="1"/>
      <c r="B13" s="1835" t="s">
        <v>981</v>
      </c>
      <c r="C13" s="627" t="s">
        <v>982</v>
      </c>
      <c r="D13" s="1485">
        <v>159.83927249656341</v>
      </c>
      <c r="E13" s="1486">
        <v>16.2</v>
      </c>
      <c r="F13" s="1487">
        <v>1356</v>
      </c>
      <c r="G13" s="1488">
        <v>106</v>
      </c>
      <c r="H13" s="1486">
        <f t="shared" ref="H13:H26" si="0">(G13/984)*100</f>
        <v>10.772357723577237</v>
      </c>
      <c r="I13" s="1489">
        <v>3.2</v>
      </c>
      <c r="J13" s="1486">
        <v>17.223859674781693</v>
      </c>
      <c r="K13" s="865"/>
    </row>
    <row r="14" spans="1:11" ht="36" customHeight="1" thickBot="1">
      <c r="A14" s="1"/>
      <c r="B14" s="1836"/>
      <c r="C14" s="622" t="s">
        <v>983</v>
      </c>
      <c r="D14" s="1490">
        <v>57.113249444855668</v>
      </c>
      <c r="E14" s="1491">
        <v>5.8</v>
      </c>
      <c r="F14" s="1492">
        <v>484</v>
      </c>
      <c r="G14" s="1492">
        <v>80</v>
      </c>
      <c r="H14" s="1491">
        <f t="shared" si="0"/>
        <v>8.1300813008130071</v>
      </c>
      <c r="I14" s="1126" t="s">
        <v>984</v>
      </c>
      <c r="J14" s="1126" t="s">
        <v>984</v>
      </c>
      <c r="K14" s="865"/>
    </row>
    <row r="15" spans="1:11" ht="13.5" thickBot="1">
      <c r="A15" s="1"/>
      <c r="B15" s="1837"/>
      <c r="C15" s="1073" t="s">
        <v>985</v>
      </c>
      <c r="D15" s="1493">
        <f>SUM(D13:D14)</f>
        <v>216.95252194141909</v>
      </c>
      <c r="E15" s="1494">
        <f>(SUM(E13:E14))</f>
        <v>22</v>
      </c>
      <c r="F15" s="1493">
        <f>SUM(F13:F14)</f>
        <v>1840</v>
      </c>
      <c r="G15" s="1493">
        <f t="shared" ref="G15" si="1">SUM(G13:G14)</f>
        <v>186</v>
      </c>
      <c r="H15" s="1494">
        <f t="shared" si="0"/>
        <v>18.902439024390244</v>
      </c>
      <c r="I15" s="1493"/>
      <c r="J15" s="1493"/>
      <c r="K15" s="865"/>
    </row>
    <row r="16" spans="1:11" ht="36" customHeight="1">
      <c r="A16" s="1"/>
      <c r="B16" s="1838" t="s">
        <v>986</v>
      </c>
      <c r="C16" s="628" t="s">
        <v>987</v>
      </c>
      <c r="D16" s="1495">
        <v>28.838015344306982</v>
      </c>
      <c r="E16" s="1496">
        <v>2.9</v>
      </c>
      <c r="F16" s="1497">
        <v>242</v>
      </c>
      <c r="G16" s="1497">
        <v>8</v>
      </c>
      <c r="H16" s="1496">
        <f t="shared" si="0"/>
        <v>0.81300813008130091</v>
      </c>
      <c r="I16" s="1127" t="s">
        <v>984</v>
      </c>
      <c r="J16" s="1127" t="s">
        <v>984</v>
      </c>
      <c r="K16" s="865"/>
    </row>
    <row r="17" spans="1:14" ht="36" customHeight="1">
      <c r="A17" s="1"/>
      <c r="B17" s="1836"/>
      <c r="C17" s="621" t="s">
        <v>988</v>
      </c>
      <c r="D17" s="1498">
        <v>202.17828063868035</v>
      </c>
      <c r="E17" s="1499">
        <v>20.6</v>
      </c>
      <c r="F17" s="1500">
        <v>1720</v>
      </c>
      <c r="G17" s="1501">
        <v>40</v>
      </c>
      <c r="H17" s="1499">
        <f t="shared" si="0"/>
        <v>4.0650406504065035</v>
      </c>
      <c r="I17" s="1501">
        <v>11.7</v>
      </c>
      <c r="J17" s="1502">
        <v>57.7</v>
      </c>
      <c r="K17" s="865"/>
    </row>
    <row r="18" spans="1:14" ht="36" customHeight="1" thickBot="1">
      <c r="A18" s="1"/>
      <c r="B18" s="1836"/>
      <c r="C18" s="622" t="s">
        <v>1297</v>
      </c>
      <c r="D18" s="1490">
        <v>91.861407775545459</v>
      </c>
      <c r="E18" s="1491">
        <v>9.3000000000000007</v>
      </c>
      <c r="F18" s="1492">
        <v>812</v>
      </c>
      <c r="G18" s="1492">
        <v>23</v>
      </c>
      <c r="H18" s="1491">
        <f t="shared" si="0"/>
        <v>2.3373983739837398</v>
      </c>
      <c r="I18" s="1503">
        <v>1.649</v>
      </c>
      <c r="J18" s="1504">
        <v>11.4</v>
      </c>
      <c r="K18" s="882"/>
    </row>
    <row r="19" spans="1:14" ht="13.5" thickBot="1">
      <c r="A19" s="1"/>
      <c r="B19" s="1837"/>
      <c r="C19" s="1130" t="s">
        <v>989</v>
      </c>
      <c r="D19" s="1505">
        <f>SUM(D16:D18)</f>
        <v>322.87770375853279</v>
      </c>
      <c r="E19" s="1506">
        <f>(SUM(E16:E18))</f>
        <v>32.799999999999997</v>
      </c>
      <c r="F19" s="1505">
        <f>SUM(F16:F18)</f>
        <v>2774</v>
      </c>
      <c r="G19" s="1505">
        <f>SUM(G16:G18)</f>
        <v>71</v>
      </c>
      <c r="H19" s="1506">
        <f t="shared" si="0"/>
        <v>7.2154471544715451</v>
      </c>
      <c r="I19" s="1507"/>
      <c r="J19" s="1507"/>
      <c r="K19" s="865"/>
    </row>
    <row r="20" spans="1:14" ht="36" customHeight="1" thickBot="1">
      <c r="A20" s="1"/>
      <c r="B20" s="737" t="s">
        <v>990</v>
      </c>
      <c r="C20" s="626" t="s">
        <v>991</v>
      </c>
      <c r="D20" s="1508">
        <v>74</v>
      </c>
      <c r="E20" s="1509">
        <v>7.5</v>
      </c>
      <c r="F20" s="1510">
        <v>647</v>
      </c>
      <c r="G20" s="1510">
        <v>207</v>
      </c>
      <c r="H20" s="1509">
        <f t="shared" si="0"/>
        <v>21.036585365853657</v>
      </c>
      <c r="I20" s="1128" t="s">
        <v>984</v>
      </c>
      <c r="J20" s="1128" t="s">
        <v>984</v>
      </c>
      <c r="K20" s="865"/>
      <c r="L20" s="529"/>
      <c r="M20" s="529"/>
      <c r="N20" s="530"/>
    </row>
    <row r="21" spans="1:14" ht="36" customHeight="1" thickBot="1">
      <c r="A21" s="1"/>
      <c r="B21" s="734" t="s">
        <v>992</v>
      </c>
      <c r="C21" s="626" t="s">
        <v>993</v>
      </c>
      <c r="D21" s="1508">
        <v>79.123380718724206</v>
      </c>
      <c r="E21" s="1509">
        <v>8.1</v>
      </c>
      <c r="F21" s="1510">
        <v>631</v>
      </c>
      <c r="G21" s="1510">
        <v>38</v>
      </c>
      <c r="H21" s="1509">
        <f t="shared" si="0"/>
        <v>3.8617886178861789</v>
      </c>
      <c r="I21" s="1510">
        <v>0.1</v>
      </c>
      <c r="J21" s="1511">
        <v>1.5848172292558</v>
      </c>
      <c r="K21" s="865"/>
      <c r="L21" s="529"/>
      <c r="M21" s="529"/>
      <c r="N21" s="530"/>
    </row>
    <row r="22" spans="1:14" s="36" customFormat="1" ht="36" customHeight="1" thickBot="1">
      <c r="A22" s="45"/>
      <c r="B22" s="734" t="s">
        <v>994</v>
      </c>
      <c r="C22" s="626" t="s">
        <v>995</v>
      </c>
      <c r="D22" s="1508">
        <v>64.896891191709855</v>
      </c>
      <c r="E22" s="1509">
        <v>6.6</v>
      </c>
      <c r="F22" s="1510">
        <v>556</v>
      </c>
      <c r="G22" s="1510">
        <v>34</v>
      </c>
      <c r="H22" s="1509">
        <f t="shared" si="0"/>
        <v>3.4552845528455287</v>
      </c>
      <c r="I22" s="1510">
        <v>0.8</v>
      </c>
      <c r="J22" s="1511">
        <v>12.5</v>
      </c>
      <c r="K22" s="865"/>
      <c r="L22" s="623"/>
      <c r="M22" s="623"/>
      <c r="N22" s="624"/>
    </row>
    <row r="23" spans="1:14" s="36" customFormat="1" ht="36" customHeight="1">
      <c r="A23" s="45"/>
      <c r="B23" s="1760" t="s">
        <v>996</v>
      </c>
      <c r="C23" s="628" t="s">
        <v>997</v>
      </c>
      <c r="D23" s="1495">
        <v>43.749239246648571</v>
      </c>
      <c r="E23" s="1496">
        <v>4.4000000000000004</v>
      </c>
      <c r="F23" s="1497">
        <v>436</v>
      </c>
      <c r="G23" s="1497">
        <v>65</v>
      </c>
      <c r="H23" s="1496">
        <f t="shared" si="0"/>
        <v>6.6056910569105689</v>
      </c>
      <c r="I23" s="1497">
        <v>0.2</v>
      </c>
      <c r="J23" s="1512">
        <v>2.3931433278127332</v>
      </c>
      <c r="K23" s="865"/>
      <c r="L23" s="623"/>
      <c r="M23" s="623"/>
      <c r="N23" s="624"/>
    </row>
    <row r="24" spans="1:14" s="36" customFormat="1" ht="36" customHeight="1" thickBot="1">
      <c r="A24" s="45"/>
      <c r="B24" s="1755"/>
      <c r="C24" s="622" t="s">
        <v>998</v>
      </c>
      <c r="D24" s="1490">
        <v>35</v>
      </c>
      <c r="E24" s="1491">
        <v>3.6</v>
      </c>
      <c r="F24" s="1492">
        <v>343</v>
      </c>
      <c r="G24" s="1492">
        <v>43</v>
      </c>
      <c r="H24" s="1491">
        <f t="shared" si="0"/>
        <v>4.3699186991869921</v>
      </c>
      <c r="I24" s="1492">
        <v>0.2</v>
      </c>
      <c r="J24" s="1504">
        <v>3.2</v>
      </c>
      <c r="K24" s="865"/>
      <c r="L24" s="623"/>
      <c r="M24" s="623"/>
      <c r="N24" s="624"/>
    </row>
    <row r="25" spans="1:14" s="36" customFormat="1" ht="13.5" thickBot="1">
      <c r="A25" s="45"/>
      <c r="B25" s="1756"/>
      <c r="C25" s="1130" t="s">
        <v>999</v>
      </c>
      <c r="D25" s="1505">
        <f>SUM(D23:D24)</f>
        <v>78.749239246648571</v>
      </c>
      <c r="E25" s="1506">
        <f>(SUM(E23:E24))</f>
        <v>8</v>
      </c>
      <c r="F25" s="1505">
        <f>SUM(F23:F24)</f>
        <v>779</v>
      </c>
      <c r="G25" s="1505">
        <f>SUM(G23:G24)</f>
        <v>108</v>
      </c>
      <c r="H25" s="1506">
        <f t="shared" si="0"/>
        <v>10.975609756097562</v>
      </c>
      <c r="I25" s="1507"/>
      <c r="J25" s="1507"/>
      <c r="K25" s="865"/>
      <c r="L25" s="623"/>
      <c r="M25" s="623"/>
      <c r="N25" s="624"/>
    </row>
    <row r="26" spans="1:14" s="36" customFormat="1" ht="36" customHeight="1" thickBot="1">
      <c r="A26" s="45"/>
      <c r="B26" s="734" t="s">
        <v>1000</v>
      </c>
      <c r="C26" s="626" t="s">
        <v>1001</v>
      </c>
      <c r="D26" s="1508">
        <v>147</v>
      </c>
      <c r="E26" s="1509">
        <v>15</v>
      </c>
      <c r="F26" s="1513">
        <v>1461</v>
      </c>
      <c r="G26" s="1510">
        <v>340</v>
      </c>
      <c r="H26" s="1509">
        <f t="shared" si="0"/>
        <v>34.552845528455286</v>
      </c>
      <c r="I26" s="1510">
        <v>2.5</v>
      </c>
      <c r="J26" s="1511">
        <v>16.899999999999999</v>
      </c>
      <c r="K26" s="865"/>
      <c r="L26" s="625"/>
      <c r="M26" s="625"/>
      <c r="N26" s="625"/>
    </row>
    <row r="27" spans="1:14" ht="9.75" customHeight="1"/>
    <row r="28" spans="1:14" ht="15" customHeight="1">
      <c r="B28" s="1650" t="s">
        <v>1312</v>
      </c>
      <c r="C28" s="1650"/>
      <c r="D28" s="1650"/>
      <c r="E28" s="1650"/>
      <c r="F28" s="1650"/>
      <c r="G28" s="1650"/>
      <c r="H28" s="1650"/>
      <c r="I28" s="1650"/>
      <c r="J28" s="1650"/>
      <c r="K28" s="1650"/>
    </row>
    <row r="29" spans="1:14">
      <c r="B29" s="887"/>
      <c r="C29" s="887"/>
      <c r="D29" s="887"/>
      <c r="E29" s="887"/>
      <c r="F29" s="887"/>
      <c r="G29" s="887"/>
      <c r="H29" s="887"/>
      <c r="I29" s="887"/>
      <c r="J29" s="887"/>
      <c r="K29" s="887"/>
    </row>
    <row r="30" spans="1:14" ht="18.75" customHeight="1">
      <c r="A30" s="1"/>
      <c r="B30" s="1647" t="s">
        <v>1002</v>
      </c>
      <c r="C30" s="1647"/>
      <c r="D30" s="1647"/>
      <c r="E30" s="1647"/>
      <c r="F30" s="1647"/>
      <c r="G30" s="1149"/>
    </row>
    <row r="31" spans="1:14"/>
    <row r="32" spans="1:14" ht="21" customHeight="1">
      <c r="B32" s="1131" t="s">
        <v>1003</v>
      </c>
      <c r="C32" s="286"/>
      <c r="D32" s="286"/>
      <c r="E32" s="286"/>
      <c r="F32" s="286"/>
      <c r="G32" s="286"/>
    </row>
    <row r="33" spans="2:6" ht="3.95" customHeight="1"/>
    <row r="34" spans="2:6" ht="12.75" customHeight="1">
      <c r="B34" s="1594" t="s">
        <v>944</v>
      </c>
      <c r="C34" s="1594"/>
      <c r="D34" s="1594"/>
      <c r="E34" s="1594"/>
      <c r="F34" s="1594"/>
    </row>
    <row r="35" spans="2:6"/>
    <row r="36" spans="2:6"/>
    <row r="37" spans="2:6"/>
    <row r="38" spans="2:6"/>
    <row r="39" spans="2:6"/>
    <row r="40" spans="2:6"/>
    <row r="41" spans="2:6"/>
    <row r="42" spans="2:6"/>
    <row r="43" spans="2:6"/>
    <row r="44" spans="2:6"/>
    <row r="45" spans="2:6"/>
    <row r="46" spans="2:6"/>
    <row r="47" spans="2:6"/>
    <row r="48" spans="2:6"/>
    <row r="49" spans="2:10"/>
    <row r="50" spans="2:10"/>
    <row r="51" spans="2:10" ht="5.25" customHeight="1"/>
    <row r="52" spans="2:10">
      <c r="C52" s="1615" t="s">
        <v>716</v>
      </c>
      <c r="D52" s="1615"/>
      <c r="E52" s="1615"/>
    </row>
    <row r="53" spans="2:10">
      <c r="C53" s="1615" t="s">
        <v>1004</v>
      </c>
      <c r="D53" s="1615"/>
      <c r="E53" s="1615"/>
    </row>
    <row r="54" spans="2:10" ht="11.25" customHeight="1"/>
    <row r="55" spans="2:10" ht="12" customHeight="1">
      <c r="B55" s="1829" t="s">
        <v>946</v>
      </c>
      <c r="C55" s="1829"/>
      <c r="D55" s="1829"/>
    </row>
    <row r="56" spans="2:10" ht="3.75" customHeight="1">
      <c r="B56" s="713"/>
      <c r="C56" s="713"/>
      <c r="D56" s="713"/>
    </row>
    <row r="57" spans="2:10" ht="28.5" customHeight="1">
      <c r="B57" s="1615" t="s">
        <v>1376</v>
      </c>
      <c r="C57" s="1606"/>
      <c r="D57" s="1606"/>
      <c r="E57" s="1606"/>
      <c r="F57" s="1606"/>
      <c r="G57" s="1606"/>
      <c r="H57" s="1606"/>
      <c r="I57" s="1606"/>
      <c r="J57" s="1606"/>
    </row>
    <row r="58" spans="2:10">
      <c r="B58" s="1606"/>
      <c r="C58" s="1606"/>
      <c r="D58" s="1606"/>
      <c r="E58" s="1606"/>
      <c r="F58" s="1606"/>
      <c r="G58" s="1606"/>
      <c r="H58" s="1606"/>
      <c r="I58" s="1606"/>
      <c r="J58" s="1606"/>
    </row>
    <row r="59" spans="2:10" ht="14.25">
      <c r="B59" s="286" t="s">
        <v>1005</v>
      </c>
      <c r="C59" s="286"/>
      <c r="D59" s="286"/>
      <c r="E59" s="286"/>
      <c r="F59" s="286"/>
    </row>
    <row r="60" spans="2:10" ht="3.75" customHeight="1"/>
    <row r="61" spans="2:10">
      <c r="B61" s="1594" t="s">
        <v>949</v>
      </c>
      <c r="C61" s="1594"/>
      <c r="D61" s="1594"/>
      <c r="E61" s="1594"/>
      <c r="F61" s="1594"/>
    </row>
    <row r="62" spans="2:10"/>
    <row r="63" spans="2:10"/>
    <row r="64" spans="2:10"/>
    <row r="65" spans="3:5"/>
    <row r="66" spans="3:5"/>
    <row r="67" spans="3:5"/>
    <row r="68" spans="3:5"/>
    <row r="69" spans="3:5"/>
    <row r="70" spans="3:5"/>
    <row r="71" spans="3:5"/>
    <row r="72" spans="3:5"/>
    <row r="73" spans="3:5"/>
    <row r="74" spans="3:5"/>
    <row r="75" spans="3:5"/>
    <row r="76" spans="3:5"/>
    <row r="77" spans="3:5"/>
    <row r="78" spans="3:5">
      <c r="C78" s="1615" t="s">
        <v>716</v>
      </c>
      <c r="D78" s="1615"/>
      <c r="E78" s="1615"/>
    </row>
    <row r="79" spans="3:5">
      <c r="C79" s="1615" t="s">
        <v>1006</v>
      </c>
      <c r="D79" s="1615"/>
      <c r="E79" s="1615"/>
    </row>
    <row r="80" spans="3:5" ht="12.75" customHeight="1">
      <c r="C80" s="1830" t="s">
        <v>1007</v>
      </c>
      <c r="D80" s="1830"/>
      <c r="E80" s="1830"/>
    </row>
    <row r="81" spans="2:10" ht="4.5" customHeight="1"/>
    <row r="82" spans="2:10">
      <c r="B82" s="1829" t="s">
        <v>946</v>
      </c>
      <c r="C82" s="1829"/>
      <c r="D82" s="1829"/>
    </row>
    <row r="83" spans="2:10" ht="22.5" customHeight="1">
      <c r="B83" s="1615" t="s">
        <v>1008</v>
      </c>
      <c r="C83" s="1615"/>
      <c r="D83" s="1615"/>
      <c r="E83" s="1615"/>
      <c r="F83" s="1615"/>
      <c r="G83" s="1615"/>
      <c r="H83" s="1615"/>
      <c r="I83" s="1615"/>
      <c r="J83" s="1615"/>
    </row>
    <row r="84" spans="2:10" ht="8.25" customHeight="1">
      <c r="B84" s="1615"/>
      <c r="C84" s="1615"/>
      <c r="D84" s="1615"/>
      <c r="E84" s="1615"/>
      <c r="F84" s="1615"/>
      <c r="G84" s="1615"/>
      <c r="H84" s="1615"/>
      <c r="I84" s="1615"/>
      <c r="J84" s="1615"/>
    </row>
    <row r="85" spans="2:10"/>
    <row r="86" spans="2:10" ht="14.25">
      <c r="B86" s="286" t="s">
        <v>1009</v>
      </c>
      <c r="C86" s="286"/>
      <c r="D86" s="286"/>
      <c r="E86" s="286"/>
      <c r="F86" s="286"/>
    </row>
    <row r="87" spans="2:10" ht="6" customHeight="1"/>
    <row r="88" spans="2:10" ht="15" customHeight="1">
      <c r="B88" s="1594" t="s">
        <v>953</v>
      </c>
      <c r="C88" s="1594"/>
      <c r="D88" s="1594"/>
      <c r="E88" s="1594"/>
      <c r="F88" s="1594"/>
    </row>
    <row r="89" spans="2:10"/>
    <row r="90" spans="2:10"/>
    <row r="91" spans="2:10"/>
    <row r="92" spans="2:10"/>
    <row r="93" spans="2:10"/>
    <row r="94" spans="2:10"/>
    <row r="95" spans="2:10"/>
    <row r="96" spans="2:10"/>
    <row r="97" spans="2:10"/>
    <row r="98" spans="2:10"/>
    <row r="99" spans="2:10"/>
    <row r="100" spans="2:10"/>
    <row r="101" spans="2:10"/>
    <row r="102" spans="2:10"/>
    <row r="103" spans="2:10"/>
    <row r="104" spans="2:10"/>
    <row r="105" spans="2:10">
      <c r="C105" s="1615" t="s">
        <v>716</v>
      </c>
      <c r="D105" s="1615"/>
      <c r="E105" s="1615"/>
    </row>
    <row r="106" spans="2:10">
      <c r="C106" s="1615" t="s">
        <v>1010</v>
      </c>
      <c r="D106" s="1615"/>
      <c r="E106" s="1615"/>
    </row>
    <row r="107" spans="2:10">
      <c r="C107" s="1830" t="s">
        <v>1011</v>
      </c>
      <c r="D107" s="1830"/>
      <c r="E107" s="1830"/>
    </row>
    <row r="108" spans="2:10" ht="5.25" customHeight="1"/>
    <row r="109" spans="2:10">
      <c r="B109" s="1829" t="s">
        <v>946</v>
      </c>
      <c r="C109" s="1829"/>
      <c r="D109" s="1829"/>
    </row>
    <row r="110" spans="2:10" ht="21" customHeight="1">
      <c r="B110" s="1615" t="s">
        <v>1347</v>
      </c>
      <c r="C110" s="1615"/>
      <c r="D110" s="1615"/>
      <c r="E110" s="1615"/>
      <c r="F110" s="1615"/>
      <c r="G110" s="1615"/>
      <c r="H110" s="1615"/>
      <c r="I110" s="1615"/>
      <c r="J110" s="1615"/>
    </row>
    <row r="111" spans="2:10" ht="21" customHeight="1">
      <c r="B111" s="1615"/>
      <c r="C111" s="1615"/>
      <c r="D111" s="1615"/>
      <c r="E111" s="1615"/>
      <c r="F111" s="1615"/>
      <c r="G111" s="1615"/>
      <c r="H111" s="1615"/>
      <c r="I111" s="1615"/>
      <c r="J111" s="1615"/>
    </row>
    <row r="112" spans="2:10"/>
    <row r="113" spans="2:6" ht="14.25">
      <c r="B113" s="286" t="s">
        <v>1012</v>
      </c>
      <c r="C113" s="286"/>
      <c r="D113" s="286"/>
      <c r="E113" s="286"/>
      <c r="F113" s="286"/>
    </row>
    <row r="114" spans="2:6" ht="3" customHeight="1"/>
    <row r="115" spans="2:6">
      <c r="B115" s="1594" t="s">
        <v>956</v>
      </c>
      <c r="C115" s="1594"/>
      <c r="D115" s="1594"/>
      <c r="E115" s="1594"/>
      <c r="F115" s="1594"/>
    </row>
    <row r="116" spans="2:6"/>
    <row r="117" spans="2:6"/>
    <row r="118" spans="2:6"/>
    <row r="119" spans="2:6"/>
    <row r="120" spans="2:6"/>
    <row r="121" spans="2:6"/>
    <row r="122" spans="2:6"/>
    <row r="123" spans="2:6"/>
    <row r="124" spans="2:6"/>
    <row r="125" spans="2:6"/>
    <row r="126" spans="2:6"/>
    <row r="127" spans="2:6"/>
    <row r="128" spans="2:6"/>
    <row r="129" spans="2:10"/>
    <row r="130" spans="2:10"/>
    <row r="131" spans="2:10"/>
    <row r="132" spans="2:10">
      <c r="C132" s="1615" t="s">
        <v>716</v>
      </c>
      <c r="D132" s="1615"/>
      <c r="E132" s="1615"/>
    </row>
    <row r="133" spans="2:10">
      <c r="C133" s="1615" t="s">
        <v>1013</v>
      </c>
      <c r="D133" s="1615"/>
      <c r="E133" s="1615"/>
    </row>
    <row r="134" spans="2:10">
      <c r="C134" s="1830"/>
      <c r="D134" s="1830"/>
      <c r="E134" s="1830"/>
    </row>
    <row r="135" spans="2:10" ht="3.75" customHeight="1"/>
    <row r="136" spans="2:10">
      <c r="B136" s="1829" t="s">
        <v>946</v>
      </c>
      <c r="C136" s="1829"/>
      <c r="D136" s="1829"/>
    </row>
    <row r="137" spans="2:10" ht="21" customHeight="1">
      <c r="B137" s="1615" t="s">
        <v>1014</v>
      </c>
      <c r="C137" s="1615"/>
      <c r="D137" s="1615"/>
      <c r="E137" s="1615"/>
      <c r="F137" s="1615"/>
      <c r="G137" s="1615"/>
      <c r="H137" s="1615"/>
      <c r="I137" s="1615"/>
      <c r="J137" s="1615"/>
    </row>
    <row r="138" spans="2:10" ht="21" customHeight="1">
      <c r="B138" s="1615"/>
      <c r="C138" s="1615"/>
      <c r="D138" s="1615"/>
      <c r="E138" s="1615"/>
      <c r="F138" s="1615"/>
      <c r="G138" s="1615"/>
      <c r="H138" s="1615"/>
      <c r="I138" s="1615"/>
      <c r="J138" s="1615"/>
    </row>
    <row r="139" spans="2:10" ht="14.25">
      <c r="B139" s="286" t="s">
        <v>1015</v>
      </c>
      <c r="C139" s="286"/>
      <c r="D139" s="286"/>
      <c r="E139" s="286"/>
      <c r="F139" s="286"/>
    </row>
    <row r="140" spans="2:10" ht="3.75" customHeight="1"/>
    <row r="141" spans="2:10">
      <c r="B141" s="1594" t="s">
        <v>959</v>
      </c>
      <c r="C141" s="1594"/>
      <c r="D141" s="1594"/>
      <c r="E141" s="1594"/>
      <c r="F141" s="1594"/>
    </row>
    <row r="142" spans="2:10"/>
    <row r="143" spans="2:10"/>
    <row r="144" spans="2:10"/>
    <row r="145" spans="3:5"/>
    <row r="146" spans="3:5"/>
    <row r="147" spans="3:5"/>
    <row r="148" spans="3:5"/>
    <row r="149" spans="3:5"/>
    <row r="150" spans="3:5"/>
    <row r="151" spans="3:5"/>
    <row r="152" spans="3:5"/>
    <row r="153" spans="3:5"/>
    <row r="154" spans="3:5"/>
    <row r="155" spans="3:5"/>
    <row r="156" spans="3:5"/>
    <row r="157" spans="3:5"/>
    <row r="158" spans="3:5">
      <c r="C158" s="1615" t="s">
        <v>716</v>
      </c>
      <c r="D158" s="1615"/>
      <c r="E158" s="1615"/>
    </row>
    <row r="159" spans="3:5">
      <c r="C159" s="1615" t="s">
        <v>1016</v>
      </c>
      <c r="D159" s="1615"/>
      <c r="E159" s="1615"/>
    </row>
    <row r="160" spans="3:5">
      <c r="C160" s="1830"/>
      <c r="D160" s="1830"/>
      <c r="E160" s="1830"/>
    </row>
    <row r="161" spans="2:10" ht="3" customHeight="1"/>
    <row r="162" spans="2:10">
      <c r="B162" s="1829" t="s">
        <v>960</v>
      </c>
      <c r="C162" s="1829"/>
      <c r="D162" s="1829"/>
    </row>
    <row r="163" spans="2:10" ht="21" customHeight="1">
      <c r="B163" s="1615" t="s">
        <v>1017</v>
      </c>
      <c r="C163" s="1615"/>
      <c r="D163" s="1615"/>
      <c r="E163" s="1615"/>
      <c r="F163" s="1615"/>
      <c r="G163" s="1615"/>
      <c r="H163" s="1615"/>
      <c r="I163" s="1615"/>
      <c r="J163" s="1615"/>
    </row>
    <row r="164" spans="2:10" ht="21" customHeight="1">
      <c r="B164" s="1615"/>
      <c r="C164" s="1615"/>
      <c r="D164" s="1615"/>
      <c r="E164" s="1615"/>
      <c r="F164" s="1615"/>
      <c r="G164" s="1615"/>
      <c r="H164" s="1615"/>
      <c r="I164" s="1615"/>
      <c r="J164" s="1615"/>
    </row>
    <row r="165" spans="2:10"/>
    <row r="166" spans="2:10" ht="14.25">
      <c r="B166" s="286" t="s">
        <v>1018</v>
      </c>
      <c r="C166" s="286"/>
      <c r="D166" s="286"/>
      <c r="E166" s="286"/>
      <c r="F166" s="286"/>
    </row>
    <row r="167" spans="2:10" ht="5.25" customHeight="1"/>
    <row r="168" spans="2:10">
      <c r="B168" s="1594" t="s">
        <v>963</v>
      </c>
      <c r="C168" s="1594"/>
      <c r="D168" s="1594"/>
      <c r="E168" s="1594"/>
      <c r="F168" s="1594"/>
    </row>
    <row r="169" spans="2:10"/>
    <row r="170" spans="2:10"/>
    <row r="171" spans="2:10"/>
    <row r="172" spans="2:10"/>
    <row r="173" spans="2:10"/>
    <row r="174" spans="2:10"/>
    <row r="175" spans="2:10"/>
    <row r="176" spans="2:10"/>
    <row r="177" spans="2:10"/>
    <row r="178" spans="2:10"/>
    <row r="179" spans="2:10"/>
    <row r="180" spans="2:10"/>
    <row r="181" spans="2:10"/>
    <row r="182" spans="2:10"/>
    <row r="183" spans="2:10"/>
    <row r="184" spans="2:10"/>
    <row r="185" spans="2:10">
      <c r="C185" s="1615" t="s">
        <v>716</v>
      </c>
      <c r="D185" s="1615"/>
      <c r="E185" s="1615"/>
    </row>
    <row r="186" spans="2:10">
      <c r="C186" s="1615" t="s">
        <v>1016</v>
      </c>
      <c r="D186" s="1615"/>
      <c r="E186" s="1615"/>
    </row>
    <row r="187" spans="2:10">
      <c r="C187" s="1830"/>
      <c r="D187" s="1830"/>
      <c r="E187" s="1830"/>
    </row>
    <row r="188" spans="2:10" ht="5.25" customHeight="1"/>
    <row r="189" spans="2:10" ht="14.25" customHeight="1">
      <c r="B189" s="1829" t="s">
        <v>960</v>
      </c>
      <c r="C189" s="1829"/>
      <c r="D189" s="1829"/>
    </row>
    <row r="190" spans="2:10" ht="19.5" customHeight="1">
      <c r="B190" s="1615" t="s">
        <v>1019</v>
      </c>
      <c r="C190" s="1615"/>
      <c r="D190" s="1615"/>
      <c r="E190" s="1615"/>
      <c r="F190" s="1615"/>
      <c r="G190" s="1615"/>
      <c r="H190" s="1615"/>
      <c r="I190" s="1615"/>
      <c r="J190" s="1615"/>
    </row>
    <row r="191" spans="2:10" ht="19.5" customHeight="1">
      <c r="B191" s="1615"/>
      <c r="C191" s="1615"/>
      <c r="D191" s="1615"/>
      <c r="E191" s="1615"/>
      <c r="F191" s="1615"/>
      <c r="G191" s="1615"/>
      <c r="H191" s="1615"/>
      <c r="I191" s="1615"/>
      <c r="J191" s="1615"/>
    </row>
    <row r="192" spans="2:10"/>
    <row r="193" spans="2:6" ht="14.25">
      <c r="B193" s="286" t="s">
        <v>1020</v>
      </c>
      <c r="C193" s="286"/>
      <c r="D193" s="286"/>
      <c r="E193" s="286"/>
      <c r="F193" s="286"/>
    </row>
    <row r="194" spans="2:6" ht="5.25" customHeight="1"/>
    <row r="195" spans="2:6">
      <c r="B195" s="1594" t="s">
        <v>966</v>
      </c>
      <c r="C195" s="1594"/>
      <c r="D195" s="1594"/>
      <c r="E195" s="1594"/>
      <c r="F195" s="1594"/>
    </row>
    <row r="196" spans="2:6"/>
    <row r="197" spans="2:6"/>
    <row r="198" spans="2:6"/>
    <row r="199" spans="2:6"/>
    <row r="200" spans="2:6"/>
    <row r="201" spans="2:6"/>
    <row r="202" spans="2:6"/>
    <row r="203" spans="2:6"/>
    <row r="204" spans="2:6"/>
    <row r="205" spans="2:6"/>
    <row r="206" spans="2:6"/>
    <row r="207" spans="2:6"/>
    <row r="208" spans="2:6"/>
    <row r="209" spans="2:10"/>
    <row r="210" spans="2:10"/>
    <row r="211" spans="2:10"/>
    <row r="212" spans="2:10"/>
    <row r="213" spans="2:10"/>
    <row r="214" spans="2:10">
      <c r="C214" s="1615" t="s">
        <v>716</v>
      </c>
      <c r="D214" s="1615"/>
      <c r="E214" s="1615"/>
    </row>
    <row r="215" spans="2:10">
      <c r="C215" s="1615" t="s">
        <v>1016</v>
      </c>
      <c r="D215" s="1615"/>
      <c r="E215" s="1615"/>
    </row>
    <row r="216" spans="2:10">
      <c r="C216" s="1830"/>
      <c r="D216" s="1830"/>
      <c r="E216" s="1830"/>
    </row>
    <row r="217" spans="2:10" ht="5.25" customHeight="1"/>
    <row r="218" spans="2:10" ht="14.25" customHeight="1">
      <c r="B218" s="1829" t="s">
        <v>960</v>
      </c>
      <c r="C218" s="1829"/>
      <c r="D218" s="1829"/>
    </row>
    <row r="219" spans="2:10" ht="19.5" customHeight="1">
      <c r="B219" s="1615" t="s">
        <v>1021</v>
      </c>
      <c r="C219" s="1615"/>
      <c r="D219" s="1615"/>
      <c r="E219" s="1615"/>
      <c r="F219" s="1615"/>
      <c r="G219" s="1615"/>
      <c r="H219" s="1615"/>
      <c r="I219" s="1615"/>
      <c r="J219" s="1615"/>
    </row>
    <row r="220" spans="2:10" ht="19.5" customHeight="1">
      <c r="B220" s="1615"/>
      <c r="C220" s="1615"/>
      <c r="D220" s="1615"/>
      <c r="E220" s="1615"/>
      <c r="F220" s="1615"/>
      <c r="G220" s="1615"/>
      <c r="H220" s="1615"/>
      <c r="I220" s="1615"/>
      <c r="J220" s="1615"/>
    </row>
    <row r="221" spans="2:10"/>
    <row r="222" spans="2:10" ht="14.25">
      <c r="B222" s="286" t="s">
        <v>1022</v>
      </c>
      <c r="C222" s="286"/>
      <c r="D222" s="286"/>
      <c r="E222" s="286"/>
      <c r="F222" s="286"/>
    </row>
    <row r="223" spans="2:10" ht="6.75" customHeight="1"/>
    <row r="224" spans="2:10">
      <c r="B224" s="1594" t="s">
        <v>969</v>
      </c>
      <c r="C224" s="1594"/>
      <c r="D224" s="1594"/>
      <c r="E224" s="1594"/>
      <c r="F224" s="1594"/>
    </row>
    <row r="225"/>
    <row r="226"/>
    <row r="227"/>
    <row r="228"/>
    <row r="229"/>
    <row r="230"/>
    <row r="231"/>
    <row r="232"/>
    <row r="233"/>
    <row r="234"/>
    <row r="235"/>
    <row r="236"/>
    <row r="237"/>
    <row r="238"/>
    <row r="239"/>
    <row r="240"/>
    <row r="241" spans="2:10"/>
    <row r="242" spans="2:10"/>
    <row r="243" spans="2:10"/>
    <row r="244" spans="2:10">
      <c r="C244" s="1615" t="s">
        <v>716</v>
      </c>
      <c r="D244" s="1615"/>
      <c r="E244" s="1615"/>
    </row>
    <row r="245" spans="2:10">
      <c r="C245" s="1830" t="s">
        <v>1023</v>
      </c>
      <c r="D245" s="1830"/>
      <c r="E245" s="1830"/>
    </row>
    <row r="246" spans="2:10"/>
    <row r="247" spans="2:10"/>
    <row r="248" spans="2:10">
      <c r="B248" s="1829" t="s">
        <v>946</v>
      </c>
      <c r="C248" s="1829"/>
      <c r="D248" s="1829"/>
    </row>
    <row r="249" spans="2:10" ht="24" customHeight="1">
      <c r="B249" s="1615" t="s">
        <v>1024</v>
      </c>
      <c r="C249" s="1615"/>
      <c r="D249" s="1615"/>
      <c r="E249" s="1615"/>
      <c r="F249" s="1615"/>
      <c r="G249" s="1615"/>
      <c r="H249" s="1615"/>
      <c r="I249" s="1615"/>
      <c r="J249" s="1615"/>
    </row>
    <row r="250" spans="2:10" ht="24" customHeight="1">
      <c r="B250" s="1615"/>
      <c r="C250" s="1615"/>
      <c r="D250" s="1615"/>
      <c r="E250" s="1615"/>
      <c r="F250" s="1615"/>
      <c r="G250" s="1615"/>
      <c r="H250" s="1615"/>
      <c r="I250" s="1615"/>
      <c r="J250" s="1615"/>
    </row>
    <row r="251" spans="2:10" ht="16.5" hidden="1" customHeight="1"/>
    <row r="252" spans="2:10" hidden="1"/>
    <row r="253" spans="2:10" hidden="1"/>
  </sheetData>
  <sheetProtection algorithmName="SHA-512" hashValue="Oj6yMVNyBwDtScZyXbCTYVRJHqZ71cQPiWfSI8o1KxV1ekDeBHOQPN41AyS2bm2ng04Q1QSJNQvyuoPSQaNImQ==" saltValue="Ze/2ys6CJ0nXpW0AL19mOQ==" spinCount="100000" sheet="1" objects="1" scenarios="1"/>
  <mergeCells count="55">
    <mergeCell ref="C215:E215"/>
    <mergeCell ref="C187:E187"/>
    <mergeCell ref="B189:D189"/>
    <mergeCell ref="B190:J191"/>
    <mergeCell ref="B195:F195"/>
    <mergeCell ref="C214:E214"/>
    <mergeCell ref="C245:E245"/>
    <mergeCell ref="B248:D248"/>
    <mergeCell ref="B249:J250"/>
    <mergeCell ref="C216:E216"/>
    <mergeCell ref="B218:D218"/>
    <mergeCell ref="B219:J220"/>
    <mergeCell ref="B224:F224"/>
    <mergeCell ref="C244:E244"/>
    <mergeCell ref="C79:E79"/>
    <mergeCell ref="B28:K28"/>
    <mergeCell ref="C186:E186"/>
    <mergeCell ref="C134:E134"/>
    <mergeCell ref="B136:D136"/>
    <mergeCell ref="B137:J138"/>
    <mergeCell ref="B141:F141"/>
    <mergeCell ref="C158:E158"/>
    <mergeCell ref="C159:E159"/>
    <mergeCell ref="C160:E160"/>
    <mergeCell ref="B162:D162"/>
    <mergeCell ref="B163:J164"/>
    <mergeCell ref="B168:F168"/>
    <mergeCell ref="C185:E185"/>
    <mergeCell ref="C133:E133"/>
    <mergeCell ref="C80:E80"/>
    <mergeCell ref="B82:D82"/>
    <mergeCell ref="B83:J84"/>
    <mergeCell ref="B88:F88"/>
    <mergeCell ref="C105:E105"/>
    <mergeCell ref="C106:E106"/>
    <mergeCell ref="C107:E107"/>
    <mergeCell ref="B109:D109"/>
    <mergeCell ref="B110:J111"/>
    <mergeCell ref="B115:F115"/>
    <mergeCell ref="C132:E132"/>
    <mergeCell ref="I11:J11"/>
    <mergeCell ref="B57:J58"/>
    <mergeCell ref="B61:F61"/>
    <mergeCell ref="C78:E78"/>
    <mergeCell ref="D4:E4"/>
    <mergeCell ref="D11:E11"/>
    <mergeCell ref="B13:B15"/>
    <mergeCell ref="B30:F30"/>
    <mergeCell ref="B34:F34"/>
    <mergeCell ref="C52:E52"/>
    <mergeCell ref="C53:E53"/>
    <mergeCell ref="B55:D55"/>
    <mergeCell ref="B16:B19"/>
    <mergeCell ref="B23:B25"/>
    <mergeCell ref="G11:H11"/>
  </mergeCells>
  <pageMargins left="0.70866141732283472" right="0.70866141732283472" top="0.74803149606299213" bottom="0.74803149606299213" header="0.31496062992125984" footer="0.31496062992125984"/>
  <pageSetup paperSize="8" scale="63" fitToHeight="2" orientation="portrait" r:id="rId1"/>
  <rowBreaks count="1" manualBreakCount="1">
    <brk id="111" max="21"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65DB5-F14C-4E55-9745-B6B01B552B8B}">
  <sheetPr>
    <tabColor theme="8" tint="0.59999389629810485"/>
    <pageSetUpPr fitToPage="1"/>
  </sheetPr>
  <dimension ref="A1:O129"/>
  <sheetViews>
    <sheetView showGridLines="0" zoomScaleNormal="100" zoomScaleSheetLayoutView="100" workbookViewId="0"/>
  </sheetViews>
  <sheetFormatPr defaultColWidth="0" defaultRowHeight="12.75" customHeight="1" zeroHeight="1"/>
  <cols>
    <col min="1" max="1" width="3.42578125" customWidth="1"/>
    <col min="2" max="2" width="56" customWidth="1"/>
    <col min="3" max="3" width="15.42578125" customWidth="1"/>
    <col min="4" max="6" width="15.85546875" customWidth="1"/>
    <col min="7" max="11" width="13.5703125" customWidth="1"/>
    <col min="12" max="12" width="9" customWidth="1"/>
    <col min="13" max="13" width="9" hidden="1" customWidth="1"/>
    <col min="14" max="14" width="10.5703125" hidden="1" customWidth="1"/>
    <col min="15" max="15" width="0" hidden="1" customWidth="1"/>
    <col min="16" max="16384" width="9" hidden="1"/>
  </cols>
  <sheetData>
    <row r="1" spans="1:12" ht="13.35" customHeight="1">
      <c r="A1" s="1"/>
      <c r="B1" s="1"/>
      <c r="C1" s="1"/>
      <c r="D1" s="1"/>
      <c r="E1" s="1"/>
      <c r="F1" s="1"/>
      <c r="G1" s="1"/>
    </row>
    <row r="2" spans="1:12">
      <c r="A2" s="1"/>
      <c r="B2" s="1"/>
      <c r="C2" s="1"/>
      <c r="D2" s="1"/>
      <c r="E2" s="1"/>
      <c r="F2" s="1"/>
      <c r="G2" s="70"/>
      <c r="J2" s="70" t="s">
        <v>0</v>
      </c>
      <c r="K2" s="70"/>
    </row>
    <row r="3" spans="1:12">
      <c r="A3" s="1"/>
      <c r="B3" s="1"/>
      <c r="C3" s="1"/>
      <c r="D3" s="3"/>
      <c r="E3" s="1"/>
      <c r="F3" s="1"/>
      <c r="G3" s="1"/>
    </row>
    <row r="4" spans="1:12" ht="27.95" customHeight="1">
      <c r="A4" s="1"/>
      <c r="B4" s="1"/>
      <c r="C4" s="1"/>
      <c r="D4" s="1771"/>
      <c r="E4" s="1771"/>
      <c r="F4" s="1"/>
      <c r="G4" s="1"/>
    </row>
    <row r="5" spans="1:12" ht="20.25">
      <c r="A5" s="1"/>
      <c r="B5" s="12" t="s">
        <v>1025</v>
      </c>
      <c r="C5" s="8"/>
      <c r="D5" s="8"/>
      <c r="E5" s="1"/>
      <c r="F5" s="1"/>
      <c r="G5" s="1"/>
    </row>
    <row r="6" spans="1:12">
      <c r="A6" s="1"/>
      <c r="B6" s="8"/>
      <c r="C6" s="8"/>
      <c r="D6" s="8"/>
      <c r="E6" s="1"/>
      <c r="F6" s="1"/>
      <c r="G6" s="1"/>
    </row>
    <row r="7" spans="1:12">
      <c r="A7" s="1"/>
      <c r="B7" s="8"/>
      <c r="C7" s="8"/>
      <c r="D7" s="8"/>
      <c r="E7" s="1"/>
      <c r="F7" s="1"/>
      <c r="G7" s="1"/>
    </row>
    <row r="8" spans="1:12" ht="19.5" customHeight="1">
      <c r="A8" s="1"/>
      <c r="B8" s="1845" t="s">
        <v>1348</v>
      </c>
      <c r="C8" s="1846"/>
      <c r="D8" s="1846"/>
      <c r="E8" s="1846"/>
      <c r="F8" s="1846"/>
      <c r="G8" s="1846"/>
      <c r="H8" s="1846"/>
      <c r="I8" s="1846"/>
      <c r="J8" s="1"/>
      <c r="K8" s="1"/>
      <c r="L8" s="1"/>
    </row>
    <row r="9" spans="1:12" ht="68.25" customHeight="1">
      <c r="A9" s="1"/>
      <c r="B9" s="1848" t="s">
        <v>1349</v>
      </c>
      <c r="C9" s="1848"/>
      <c r="D9" s="1848"/>
      <c r="E9" s="1848"/>
      <c r="F9" s="1848"/>
      <c r="G9" s="1848"/>
      <c r="H9" s="1549"/>
      <c r="I9" s="1549"/>
      <c r="J9" s="1"/>
      <c r="K9" s="1"/>
      <c r="L9" s="1"/>
    </row>
    <row r="10" spans="1:12">
      <c r="A10" s="1"/>
      <c r="B10" s="1547"/>
      <c r="C10" s="1548"/>
      <c r="D10" s="1548"/>
      <c r="E10" s="1548"/>
      <c r="F10" s="1548"/>
      <c r="G10" s="1548"/>
      <c r="H10" s="1548"/>
      <c r="I10" s="1548"/>
      <c r="J10" s="1"/>
      <c r="K10" s="1"/>
      <c r="L10" s="1"/>
    </row>
    <row r="11" spans="1:12" ht="14.1" customHeight="1">
      <c r="A11" s="1"/>
      <c r="B11" s="97"/>
      <c r="C11" s="12"/>
      <c r="D11" s="1"/>
      <c r="E11" s="1"/>
      <c r="F11" s="1"/>
      <c r="G11" s="1"/>
      <c r="H11" s="1"/>
      <c r="I11" s="1"/>
      <c r="J11" s="1"/>
      <c r="K11" s="1"/>
      <c r="L11" s="1"/>
    </row>
    <row r="12" spans="1:12" ht="15.75">
      <c r="A12" s="1"/>
      <c r="B12" s="227" t="s">
        <v>1026</v>
      </c>
      <c r="C12" s="8"/>
      <c r="D12" s="8"/>
      <c r="E12" s="1"/>
      <c r="F12" s="1"/>
      <c r="G12" s="1"/>
    </row>
    <row r="13" spans="1:12" ht="15.75" customHeight="1">
      <c r="A13" s="1"/>
      <c r="B13" s="178"/>
      <c r="C13" s="8"/>
      <c r="D13" s="8"/>
      <c r="E13" s="1"/>
      <c r="F13" s="1"/>
      <c r="G13" s="1"/>
    </row>
    <row r="14" spans="1:12" ht="13.5" thickBot="1">
      <c r="A14" s="1"/>
      <c r="B14" s="871" t="s">
        <v>1027</v>
      </c>
      <c r="C14" s="55" t="s">
        <v>94</v>
      </c>
      <c r="D14" s="55" t="s">
        <v>95</v>
      </c>
      <c r="E14" s="55" t="s">
        <v>96</v>
      </c>
      <c r="F14" s="55" t="s">
        <v>97</v>
      </c>
      <c r="G14" s="55" t="s">
        <v>98</v>
      </c>
    </row>
    <row r="15" spans="1:12" s="36" customFormat="1" ht="15" customHeight="1" thickTop="1">
      <c r="A15" s="45"/>
      <c r="B15" s="60" t="s">
        <v>1028</v>
      </c>
      <c r="C15" s="1297">
        <v>44.1</v>
      </c>
      <c r="D15" s="272">
        <v>50</v>
      </c>
      <c r="E15" s="272">
        <v>51.5</v>
      </c>
      <c r="F15" s="272">
        <v>53</v>
      </c>
      <c r="G15" s="273">
        <v>51</v>
      </c>
    </row>
    <row r="16" spans="1:12" s="36" customFormat="1" ht="15" customHeight="1">
      <c r="A16" s="45"/>
      <c r="B16" s="60" t="s">
        <v>1029</v>
      </c>
      <c r="C16" s="1297">
        <v>5.5</v>
      </c>
      <c r="D16" s="272">
        <v>5.673</v>
      </c>
      <c r="E16" s="272">
        <v>5</v>
      </c>
      <c r="F16" s="272">
        <v>7.4</v>
      </c>
      <c r="G16" s="273">
        <v>8</v>
      </c>
    </row>
    <row r="17" spans="1:9" s="36" customFormat="1" ht="15" customHeight="1">
      <c r="A17" s="45"/>
      <c r="B17" s="60" t="s">
        <v>1030</v>
      </c>
      <c r="C17" s="1297">
        <v>70.400000000000006</v>
      </c>
      <c r="D17" s="272">
        <v>72.569999999999993</v>
      </c>
      <c r="E17" s="272">
        <v>73</v>
      </c>
      <c r="F17" s="272">
        <v>75</v>
      </c>
      <c r="G17" s="273">
        <v>78</v>
      </c>
    </row>
    <row r="18" spans="1:9" s="36" customFormat="1" ht="15" customHeight="1">
      <c r="A18" s="45"/>
      <c r="B18" s="60" t="s">
        <v>1031</v>
      </c>
      <c r="C18" s="1297">
        <v>35.799999999999997</v>
      </c>
      <c r="D18" s="272">
        <v>31</v>
      </c>
      <c r="E18" s="272">
        <v>31</v>
      </c>
      <c r="F18" s="781">
        <v>29</v>
      </c>
      <c r="G18" s="273">
        <v>27</v>
      </c>
    </row>
    <row r="19" spans="1:9" s="36" customFormat="1" ht="15" customHeight="1" thickBot="1">
      <c r="A19" s="45"/>
      <c r="B19" s="60" t="s">
        <v>1032</v>
      </c>
      <c r="C19" s="1298" t="s">
        <v>112</v>
      </c>
      <c r="D19" s="272">
        <v>0.63200000000000001</v>
      </c>
      <c r="E19" s="272">
        <v>0.61</v>
      </c>
      <c r="F19" s="272">
        <v>0.64</v>
      </c>
      <c r="G19" s="273">
        <v>8</v>
      </c>
    </row>
    <row r="20" spans="1:9" s="36" customFormat="1" ht="15" customHeight="1" thickBot="1">
      <c r="A20" s="45"/>
      <c r="B20" s="61" t="s">
        <v>1033</v>
      </c>
      <c r="C20" s="1299">
        <v>156.1</v>
      </c>
      <c r="D20" s="274">
        <f>SUM(D15:D19)</f>
        <v>159.875</v>
      </c>
      <c r="E20" s="274">
        <v>162.4</v>
      </c>
      <c r="F20" s="782">
        <v>165</v>
      </c>
      <c r="G20" s="275">
        <v>172</v>
      </c>
    </row>
    <row r="21" spans="1:9" s="36" customFormat="1" ht="15" customHeight="1" thickBot="1">
      <c r="A21" s="45"/>
      <c r="B21" s="511" t="s">
        <v>1034</v>
      </c>
      <c r="C21" s="1300">
        <v>29.9</v>
      </c>
      <c r="D21" s="445">
        <v>33</v>
      </c>
      <c r="E21" s="880">
        <v>33</v>
      </c>
      <c r="F21" s="880">
        <v>33</v>
      </c>
      <c r="G21" s="881">
        <v>33</v>
      </c>
      <c r="H21" s="50"/>
    </row>
    <row r="22" spans="1:9" ht="12.75" customHeight="1">
      <c r="A22" s="1"/>
      <c r="B22" s="289" t="s">
        <v>290</v>
      </c>
      <c r="C22" s="349"/>
      <c r="D22" s="356"/>
      <c r="E22" s="350"/>
      <c r="F22" s="350"/>
      <c r="G22" s="350"/>
    </row>
    <row r="23" spans="1:9">
      <c r="A23" s="1"/>
      <c r="B23" s="1840"/>
      <c r="C23" s="1840"/>
      <c r="D23" s="1840"/>
      <c r="E23" s="1840"/>
      <c r="F23" s="1840"/>
      <c r="G23" s="1840"/>
    </row>
    <row r="24" spans="1:9" ht="57.75" customHeight="1">
      <c r="A24" s="1"/>
      <c r="B24" s="1602" t="s">
        <v>1301</v>
      </c>
      <c r="C24" s="1602"/>
      <c r="D24" s="1602"/>
      <c r="E24" s="1602"/>
      <c r="F24" s="1602"/>
      <c r="G24" s="1602"/>
    </row>
    <row r="25" spans="1:9">
      <c r="A25" s="1"/>
      <c r="B25" s="738"/>
      <c r="C25" s="738"/>
      <c r="D25" s="738"/>
      <c r="E25" s="738"/>
      <c r="F25" s="738"/>
      <c r="G25" s="738"/>
    </row>
    <row r="26" spans="1:9">
      <c r="A26" s="1"/>
      <c r="B26" s="738"/>
      <c r="C26" s="738"/>
      <c r="D26" s="738"/>
      <c r="E26" s="738"/>
      <c r="F26" s="738"/>
      <c r="G26" s="738"/>
    </row>
    <row r="27" spans="1:9" ht="13.5" thickBot="1">
      <c r="A27" s="1"/>
      <c r="B27" s="643" t="s">
        <v>1035</v>
      </c>
      <c r="C27" s="55" t="s">
        <v>94</v>
      </c>
      <c r="D27" s="55" t="s">
        <v>95</v>
      </c>
      <c r="E27" s="55" t="s">
        <v>96</v>
      </c>
      <c r="F27" s="55" t="s">
        <v>97</v>
      </c>
      <c r="G27" s="55" t="s">
        <v>98</v>
      </c>
    </row>
    <row r="28" spans="1:9" ht="15.75" customHeight="1" thickTop="1">
      <c r="A28" s="1"/>
      <c r="B28" s="60" t="s">
        <v>1028</v>
      </c>
      <c r="C28" s="1297">
        <v>44.1</v>
      </c>
      <c r="D28" s="1301">
        <v>50</v>
      </c>
      <c r="E28" s="1301">
        <v>51.5</v>
      </c>
      <c r="F28" s="1083">
        <v>51.7</v>
      </c>
      <c r="G28" s="1083">
        <v>48</v>
      </c>
      <c r="I28" s="879"/>
    </row>
    <row r="29" spans="1:9" ht="15.75" customHeight="1">
      <c r="A29" s="1"/>
      <c r="B29" s="60" t="s">
        <v>1029</v>
      </c>
      <c r="C29" s="1297">
        <v>5.5</v>
      </c>
      <c r="D29" s="1301">
        <v>5.673</v>
      </c>
      <c r="E29" s="1301">
        <v>5.4</v>
      </c>
      <c r="F29" s="1083">
        <v>4.8</v>
      </c>
      <c r="G29" s="1083">
        <v>4.7</v>
      </c>
      <c r="I29" s="879"/>
    </row>
    <row r="30" spans="1:9" ht="15.75" customHeight="1">
      <c r="A30" s="1"/>
      <c r="B30" s="60" t="s">
        <v>1030</v>
      </c>
      <c r="C30" s="1297">
        <v>70.400000000000006</v>
      </c>
      <c r="D30" s="1301">
        <v>72.569999999999993</v>
      </c>
      <c r="E30" s="1301">
        <v>73.099999999999994</v>
      </c>
      <c r="F30" s="1083">
        <v>72.5</v>
      </c>
      <c r="G30" s="1083">
        <v>74.099999999999994</v>
      </c>
      <c r="I30" s="879"/>
    </row>
    <row r="31" spans="1:9" ht="15.75" customHeight="1">
      <c r="A31" s="1"/>
      <c r="B31" s="60" t="s">
        <v>1031</v>
      </c>
      <c r="C31" s="1297">
        <v>35.799999999999997</v>
      </c>
      <c r="D31" s="1301">
        <v>31</v>
      </c>
      <c r="E31" s="1301">
        <v>31</v>
      </c>
      <c r="F31" s="1083">
        <v>29.4</v>
      </c>
      <c r="G31" s="1083">
        <v>27.2</v>
      </c>
      <c r="I31" s="879"/>
    </row>
    <row r="32" spans="1:9" ht="15.75" customHeight="1" thickBot="1">
      <c r="A32" s="1"/>
      <c r="B32" s="60" t="s">
        <v>716</v>
      </c>
      <c r="C32" s="1297" t="s">
        <v>112</v>
      </c>
      <c r="D32" s="1301">
        <v>0.63200000000000001</v>
      </c>
      <c r="E32" s="1301">
        <v>0.6</v>
      </c>
      <c r="F32" s="1083">
        <v>0.6</v>
      </c>
      <c r="G32" s="1083">
        <v>8</v>
      </c>
      <c r="I32" s="879"/>
    </row>
    <row r="33" spans="1:15" ht="15.75" customHeight="1" thickBot="1">
      <c r="A33" s="1"/>
      <c r="B33" s="61" t="s">
        <v>1036</v>
      </c>
      <c r="C33" s="1299">
        <v>156.1</v>
      </c>
      <c r="D33" s="1302">
        <f>SUM(D28:D32)</f>
        <v>159.875</v>
      </c>
      <c r="E33" s="1302">
        <v>162.4</v>
      </c>
      <c r="F33" s="1092">
        <v>159.1</v>
      </c>
      <c r="G33" s="1092">
        <v>162</v>
      </c>
      <c r="H33" s="783"/>
      <c r="I33" s="879"/>
    </row>
    <row r="34" spans="1:15" ht="15.75" customHeight="1" thickBot="1">
      <c r="A34" s="1"/>
      <c r="B34" s="511" t="s">
        <v>1037</v>
      </c>
      <c r="C34" s="1300">
        <v>29.9</v>
      </c>
      <c r="D34" s="1303">
        <v>32.799999999999997</v>
      </c>
      <c r="E34" s="1303">
        <v>33</v>
      </c>
      <c r="F34" s="1304">
        <v>32.1</v>
      </c>
      <c r="G34" s="1304">
        <v>31.4</v>
      </c>
    </row>
    <row r="35" spans="1:15" ht="12" customHeight="1">
      <c r="A35" s="1"/>
      <c r="B35" s="472"/>
      <c r="C35" s="350"/>
      <c r="D35" s="350"/>
      <c r="E35" s="350"/>
      <c r="F35" s="350"/>
      <c r="G35" s="350"/>
    </row>
    <row r="36" spans="1:15" ht="12" customHeight="1">
      <c r="A36" s="1"/>
      <c r="B36" s="63"/>
      <c r="C36" s="350"/>
      <c r="D36" s="350"/>
      <c r="E36" s="350"/>
      <c r="F36" s="350"/>
      <c r="G36" s="350"/>
    </row>
    <row r="37" spans="1:15" ht="13.5" thickBot="1">
      <c r="A37" s="1"/>
      <c r="B37" s="871" t="s">
        <v>1038</v>
      </c>
      <c r="C37" s="55" t="s">
        <v>94</v>
      </c>
      <c r="D37" s="55" t="s">
        <v>95</v>
      </c>
      <c r="E37" s="55" t="s">
        <v>96</v>
      </c>
      <c r="F37" s="55" t="s">
        <v>97</v>
      </c>
      <c r="G37" s="55" t="s">
        <v>98</v>
      </c>
      <c r="I37" s="286"/>
      <c r="J37" s="531"/>
      <c r="K37" s="531"/>
      <c r="L37" s="510"/>
      <c r="M37" s="510"/>
      <c r="N37" s="510"/>
      <c r="O37" s="510"/>
    </row>
    <row r="38" spans="1:15" ht="15" customHeight="1" thickTop="1">
      <c r="A38" s="1"/>
      <c r="B38" s="60" t="s">
        <v>1028</v>
      </c>
      <c r="C38" s="1305">
        <v>0.28251121076233188</v>
      </c>
      <c r="D38" s="1308">
        <v>0.31274433150899139</v>
      </c>
      <c r="E38" s="1308">
        <v>0.31711822660098521</v>
      </c>
      <c r="F38" s="1308">
        <v>0.32121212121212123</v>
      </c>
      <c r="G38" s="1308">
        <v>0.29651162790697677</v>
      </c>
      <c r="I38" s="872"/>
      <c r="J38" s="532"/>
      <c r="K38" s="532"/>
      <c r="L38" s="513"/>
      <c r="M38" s="513"/>
      <c r="N38" s="513"/>
      <c r="O38" s="514"/>
    </row>
    <row r="39" spans="1:15" ht="15" customHeight="1">
      <c r="A39" s="1"/>
      <c r="B39" s="60" t="s">
        <v>1029</v>
      </c>
      <c r="C39" s="1305">
        <v>3.5233824471492634E-2</v>
      </c>
      <c r="D39" s="1308">
        <v>3.5483971853010166E-2</v>
      </c>
      <c r="E39" s="1308">
        <v>3.0788177339901478E-2</v>
      </c>
      <c r="F39" s="1308">
        <v>4.4848484848484853E-2</v>
      </c>
      <c r="G39" s="1308">
        <v>4.6511627906976744E-2</v>
      </c>
      <c r="I39" s="872"/>
      <c r="J39" s="532"/>
      <c r="K39" s="532"/>
      <c r="L39" s="513"/>
      <c r="M39" s="513"/>
      <c r="N39" s="513"/>
      <c r="O39" s="514"/>
    </row>
    <row r="40" spans="1:15" ht="15" customHeight="1">
      <c r="A40" s="1"/>
      <c r="B40" s="60" t="s">
        <v>1030</v>
      </c>
      <c r="C40" s="1305">
        <v>0.45099295323510574</v>
      </c>
      <c r="D40" s="1308">
        <v>0.45391712275215007</v>
      </c>
      <c r="E40" s="1308">
        <v>0.44950738916256155</v>
      </c>
      <c r="F40" s="1308">
        <v>0.45454545454545453</v>
      </c>
      <c r="G40" s="1308">
        <v>0.45348837209302323</v>
      </c>
      <c r="I40" s="872"/>
      <c r="J40" s="532"/>
      <c r="K40" s="532"/>
      <c r="L40" s="513"/>
      <c r="M40" s="513"/>
      <c r="N40" s="513"/>
      <c r="O40" s="514"/>
    </row>
    <row r="41" spans="1:15" ht="15" customHeight="1">
      <c r="A41" s="1"/>
      <c r="B41" s="60" t="s">
        <v>1031</v>
      </c>
      <c r="C41" s="1305">
        <v>0.2293401665598975</v>
      </c>
      <c r="D41" s="1308">
        <v>0.19390148553557468</v>
      </c>
      <c r="E41" s="1308">
        <v>0.19088669950738915</v>
      </c>
      <c r="F41" s="1308">
        <v>0.17575757575757575</v>
      </c>
      <c r="G41" s="1308">
        <v>0.15697674418604651</v>
      </c>
      <c r="I41" s="872"/>
      <c r="J41" s="532"/>
      <c r="K41" s="532"/>
      <c r="L41" s="513"/>
      <c r="M41" s="513"/>
      <c r="N41" s="513"/>
      <c r="O41" s="514"/>
    </row>
    <row r="42" spans="1:15" ht="15" customHeight="1" thickBot="1">
      <c r="A42" s="1"/>
      <c r="B42" s="585" t="s">
        <v>716</v>
      </c>
      <c r="C42" s="1306">
        <v>2.5624599615631008E-3</v>
      </c>
      <c r="D42" s="1309">
        <v>3.9530883502736517E-3</v>
      </c>
      <c r="E42" s="1309">
        <v>3.7561576354679799E-3</v>
      </c>
      <c r="F42" s="1309">
        <v>3.8787878787878787E-3</v>
      </c>
      <c r="G42" s="1309">
        <v>4.6511627906976744E-2</v>
      </c>
      <c r="I42" s="872"/>
      <c r="J42" s="503"/>
      <c r="K42" s="503"/>
      <c r="L42" s="513"/>
      <c r="M42" s="513"/>
      <c r="N42" s="513"/>
      <c r="O42" s="514"/>
    </row>
    <row r="43" spans="1:15" ht="15" customHeight="1" thickBot="1">
      <c r="A43" s="1"/>
      <c r="B43" s="511" t="s">
        <v>1037</v>
      </c>
      <c r="C43" s="1307">
        <v>0.19154388212684176</v>
      </c>
      <c r="D43" s="1310">
        <v>0.20641125879593433</v>
      </c>
      <c r="E43" s="1310">
        <v>0.20320197044334976</v>
      </c>
      <c r="F43" s="1310">
        <v>0.2</v>
      </c>
      <c r="G43" s="1310">
        <v>0.19186046511627908</v>
      </c>
      <c r="I43" s="63"/>
      <c r="J43" s="532"/>
      <c r="K43" s="532"/>
      <c r="L43" s="512"/>
      <c r="M43" s="512"/>
      <c r="N43" s="512"/>
      <c r="O43" s="351"/>
    </row>
    <row r="44" spans="1:15" ht="18" customHeight="1">
      <c r="A44" s="1"/>
      <c r="B44" s="430"/>
      <c r="C44" s="430"/>
      <c r="D44" s="430"/>
      <c r="E44" s="430"/>
      <c r="F44" s="430"/>
      <c r="G44" s="430"/>
    </row>
    <row r="45" spans="1:15" ht="18" customHeight="1">
      <c r="A45" s="1"/>
      <c r="B45" s="430"/>
      <c r="C45" s="430"/>
      <c r="D45" s="430"/>
      <c r="E45" s="430"/>
      <c r="F45" s="430"/>
      <c r="G45" s="430"/>
    </row>
    <row r="46" spans="1:15" ht="13.5" thickBot="1">
      <c r="A46" s="1"/>
      <c r="B46" s="641" t="s">
        <v>1039</v>
      </c>
      <c r="C46" s="55" t="s">
        <v>94</v>
      </c>
      <c r="D46" s="55" t="s">
        <v>95</v>
      </c>
      <c r="E46" s="55" t="s">
        <v>96</v>
      </c>
      <c r="F46" s="55" t="s">
        <v>97</v>
      </c>
      <c r="G46" s="55" t="s">
        <v>98</v>
      </c>
      <c r="I46" s="63"/>
      <c r="J46" s="532"/>
      <c r="K46" s="532"/>
      <c r="L46" s="512"/>
      <c r="M46" s="512"/>
      <c r="N46" s="512"/>
      <c r="O46" s="351"/>
    </row>
    <row r="47" spans="1:15" ht="15.75" customHeight="1" thickTop="1">
      <c r="A47" s="1"/>
      <c r="B47" s="60" t="s">
        <v>1028</v>
      </c>
      <c r="C47" s="1305">
        <v>0.28251121076233188</v>
      </c>
      <c r="D47" s="1308">
        <v>0.31274433150899139</v>
      </c>
      <c r="E47" s="1308">
        <v>0.31711822660098521</v>
      </c>
      <c r="F47" s="1308">
        <v>0.32495285983658079</v>
      </c>
      <c r="G47" s="1308">
        <v>0.29629629629629628</v>
      </c>
      <c r="I47" s="63"/>
      <c r="J47" s="532"/>
      <c r="K47" s="532"/>
      <c r="L47" s="512"/>
      <c r="M47" s="512"/>
      <c r="N47" s="512"/>
      <c r="O47" s="351"/>
    </row>
    <row r="48" spans="1:15" ht="15.75" customHeight="1">
      <c r="A48" s="1"/>
      <c r="B48" s="60" t="s">
        <v>1029</v>
      </c>
      <c r="C48" s="1305">
        <v>3.5233824471492634E-2</v>
      </c>
      <c r="D48" s="1308">
        <v>3.5483971853010166E-2</v>
      </c>
      <c r="E48" s="1308">
        <v>3.3251231527093597E-2</v>
      </c>
      <c r="F48" s="1308">
        <v>3.016970458830924E-2</v>
      </c>
      <c r="G48" s="1308">
        <v>2.9012345679012348E-2</v>
      </c>
      <c r="I48" s="63"/>
      <c r="J48" s="532"/>
      <c r="K48" s="532"/>
      <c r="L48" s="512"/>
      <c r="M48" s="512"/>
      <c r="N48" s="512"/>
      <c r="O48" s="351"/>
    </row>
    <row r="49" spans="1:15" ht="15.75" customHeight="1">
      <c r="A49" s="1"/>
      <c r="B49" s="60" t="s">
        <v>1030</v>
      </c>
      <c r="C49" s="1305">
        <v>0.45099295323510574</v>
      </c>
      <c r="D49" s="1308">
        <v>0.45391712275215007</v>
      </c>
      <c r="E49" s="1308">
        <v>0.45012315270935954</v>
      </c>
      <c r="F49" s="1308">
        <v>0.45568824638592081</v>
      </c>
      <c r="G49" s="1308">
        <v>0.45740740740740737</v>
      </c>
      <c r="I49" s="63"/>
      <c r="J49" s="532"/>
      <c r="K49" s="532"/>
      <c r="L49" s="512"/>
      <c r="M49" s="512"/>
      <c r="N49" s="512"/>
      <c r="O49" s="351"/>
    </row>
    <row r="50" spans="1:15" ht="15.75" customHeight="1">
      <c r="A50" s="1"/>
      <c r="B50" s="60" t="s">
        <v>1031</v>
      </c>
      <c r="C50" s="1305">
        <v>0.2293401665598975</v>
      </c>
      <c r="D50" s="1308">
        <v>0.19390148553557468</v>
      </c>
      <c r="E50" s="1308">
        <v>0.19088669950738915</v>
      </c>
      <c r="F50" s="1308">
        <v>0.18478944060339408</v>
      </c>
      <c r="G50" s="1308">
        <v>0.16790123456790124</v>
      </c>
      <c r="I50" s="63"/>
      <c r="J50" s="532"/>
      <c r="K50" s="532"/>
      <c r="L50" s="512"/>
      <c r="M50" s="512"/>
      <c r="N50" s="512"/>
      <c r="O50" s="351"/>
    </row>
    <row r="51" spans="1:15" ht="15.75" customHeight="1" thickBot="1">
      <c r="A51" s="1"/>
      <c r="B51" s="878" t="s">
        <v>716</v>
      </c>
      <c r="C51" s="1306">
        <v>2.5624599615631008E-3</v>
      </c>
      <c r="D51" s="1309">
        <v>3.9530883502736517E-3</v>
      </c>
      <c r="E51" s="1309">
        <v>3.6945812807881772E-3</v>
      </c>
      <c r="F51" s="1309">
        <v>3.771213073538655E-3</v>
      </c>
      <c r="G51" s="1309">
        <v>4.9382716049382713E-2</v>
      </c>
      <c r="I51" s="63"/>
      <c r="J51" s="532"/>
      <c r="K51" s="532"/>
      <c r="L51" s="512"/>
      <c r="M51" s="512"/>
      <c r="N51" s="512"/>
      <c r="O51" s="351"/>
    </row>
    <row r="52" spans="1:15" ht="15.75" customHeight="1" thickBot="1">
      <c r="A52" s="1"/>
      <c r="B52" s="877" t="s">
        <v>1037</v>
      </c>
      <c r="C52" s="1307">
        <v>0.19154388212684176</v>
      </c>
      <c r="D52" s="1310">
        <v>0.20516028146989834</v>
      </c>
      <c r="E52" s="1310">
        <v>0.20320197044334976</v>
      </c>
      <c r="F52" s="1310">
        <v>0.20175989943431805</v>
      </c>
      <c r="G52" s="1310">
        <v>0.19382716049382714</v>
      </c>
    </row>
    <row r="53" spans="1:15" ht="6.75" customHeight="1">
      <c r="A53" s="1"/>
      <c r="B53" s="564"/>
      <c r="C53" s="350"/>
      <c r="D53" s="350"/>
      <c r="E53" s="350"/>
      <c r="F53" s="350"/>
      <c r="G53" s="350"/>
    </row>
    <row r="54" spans="1:15">
      <c r="B54" s="640"/>
    </row>
    <row r="55" spans="1:15" ht="12.75" customHeight="1"/>
    <row r="56" spans="1:15" s="625" customFormat="1" ht="15" customHeight="1">
      <c r="C56" s="1597" t="s">
        <v>94</v>
      </c>
      <c r="D56" s="1849"/>
      <c r="E56" s="1850" t="s">
        <v>95</v>
      </c>
      <c r="F56" s="1597"/>
    </row>
    <row r="57" spans="1:15" s="625" customFormat="1" ht="19.5" customHeight="1" thickBot="1">
      <c r="B57" s="1132" t="s">
        <v>1040</v>
      </c>
      <c r="C57" s="1133" t="s">
        <v>1041</v>
      </c>
      <c r="D57" s="1134" t="s">
        <v>1042</v>
      </c>
      <c r="E57" s="1135" t="s">
        <v>1041</v>
      </c>
      <c r="F57" s="1133" t="s">
        <v>1042</v>
      </c>
    </row>
    <row r="58" spans="1:15" s="625" customFormat="1" ht="15" customHeight="1" thickTop="1">
      <c r="A58" s="397">
        <v>20004</v>
      </c>
      <c r="B58" s="384" t="s">
        <v>167</v>
      </c>
      <c r="C58" s="1311">
        <v>2.5</v>
      </c>
      <c r="D58" s="1313">
        <v>0.6454388984509466</v>
      </c>
      <c r="E58" s="1315">
        <v>2.8</v>
      </c>
      <c r="F58" s="1315">
        <v>0.47390691114245409</v>
      </c>
    </row>
    <row r="59" spans="1:15" s="625" customFormat="1" ht="15" customHeight="1">
      <c r="A59" s="397"/>
      <c r="B59" s="384" t="s">
        <v>1043</v>
      </c>
      <c r="C59" s="1311">
        <v>2.2999999999999998</v>
      </c>
      <c r="D59" s="1313">
        <v>7.6</v>
      </c>
      <c r="E59" s="1315">
        <v>2.2000000000000002</v>
      </c>
      <c r="F59" s="1315">
        <v>8</v>
      </c>
    </row>
    <row r="60" spans="1:15" s="625" customFormat="1" ht="15" customHeight="1">
      <c r="A60" s="397">
        <v>80008</v>
      </c>
      <c r="B60" s="384" t="s">
        <v>169</v>
      </c>
      <c r="C60" s="1311">
        <v>16.600000000000001</v>
      </c>
      <c r="D60" s="1313">
        <v>408.45812807881771</v>
      </c>
      <c r="E60" s="1315">
        <v>16.600000000000001</v>
      </c>
      <c r="F60" s="1315">
        <v>406.45588235294127</v>
      </c>
    </row>
    <row r="61" spans="1:15" s="625" customFormat="1" ht="15" customHeight="1">
      <c r="A61" s="397">
        <v>10001</v>
      </c>
      <c r="B61" s="384" t="s">
        <v>171</v>
      </c>
      <c r="C61" s="1311">
        <v>49.2</v>
      </c>
      <c r="D61" s="1313">
        <v>68.333333333333329</v>
      </c>
      <c r="E61" s="1315">
        <v>49.1</v>
      </c>
      <c r="F61" s="1315">
        <v>68.289290681502081</v>
      </c>
    </row>
    <row r="62" spans="1:15" s="625" customFormat="1" ht="15" customHeight="1">
      <c r="A62" s="397" t="s">
        <v>1044</v>
      </c>
      <c r="B62" s="384" t="s">
        <v>172</v>
      </c>
      <c r="C62" s="1311">
        <v>1.7</v>
      </c>
      <c r="D62" s="1313">
        <v>0.35379812695109258</v>
      </c>
      <c r="E62" s="1315">
        <v>1.7</v>
      </c>
      <c r="F62" s="1315">
        <v>0.2607361963190184</v>
      </c>
    </row>
    <row r="63" spans="1:15" s="625" customFormat="1" ht="15" customHeight="1">
      <c r="A63" s="397">
        <v>10003</v>
      </c>
      <c r="B63" s="384" t="s">
        <v>174</v>
      </c>
      <c r="C63" s="1311">
        <v>36.1</v>
      </c>
      <c r="D63" s="1313">
        <v>73.234713375796176</v>
      </c>
      <c r="E63" s="1315">
        <v>38.5</v>
      </c>
      <c r="F63" s="1315">
        <v>71.085507246376807</v>
      </c>
    </row>
    <row r="64" spans="1:15" s="625" customFormat="1" ht="15" customHeight="1">
      <c r="A64" s="397">
        <v>1004</v>
      </c>
      <c r="B64" s="384" t="s">
        <v>175</v>
      </c>
      <c r="C64" s="1311">
        <v>45.9</v>
      </c>
      <c r="D64" s="1313">
        <v>10.445620534532946</v>
      </c>
      <c r="E64" s="1315">
        <v>47.7</v>
      </c>
      <c r="F64" s="1315">
        <v>10.685595207085177</v>
      </c>
    </row>
    <row r="65" spans="1:10" s="625" customFormat="1" ht="15" customHeight="1" thickBot="1">
      <c r="A65" s="397">
        <v>60005</v>
      </c>
      <c r="B65" s="385" t="s">
        <v>173</v>
      </c>
      <c r="C65" s="1312">
        <v>1.7</v>
      </c>
      <c r="D65" s="1314">
        <v>0.42669325537918629</v>
      </c>
      <c r="E65" s="1316">
        <v>1.6</v>
      </c>
      <c r="F65" s="1316">
        <v>0.41442125237191657</v>
      </c>
    </row>
    <row r="66" spans="1:10" ht="6.6" customHeight="1">
      <c r="A66" s="395">
        <v>60006</v>
      </c>
      <c r="B66" s="14"/>
      <c r="C66" s="386"/>
      <c r="D66" s="386"/>
    </row>
    <row r="67" spans="1:10" ht="24.95" customHeight="1">
      <c r="A67" s="395"/>
      <c r="B67" s="1602" t="s">
        <v>1045</v>
      </c>
      <c r="C67" s="1602"/>
      <c r="D67" s="1602"/>
      <c r="E67" s="1602"/>
      <c r="F67" s="1602"/>
      <c r="G67" s="722"/>
    </row>
    <row r="68" spans="1:10" ht="10.5" customHeight="1">
      <c r="A68" s="395"/>
      <c r="B68" s="430"/>
      <c r="C68" s="430"/>
      <c r="D68" s="430"/>
    </row>
    <row r="69" spans="1:10" ht="12.75" customHeight="1">
      <c r="A69" s="395"/>
      <c r="B69" s="629"/>
      <c r="C69" s="430"/>
      <c r="D69" s="430"/>
      <c r="E69" s="430"/>
      <c r="F69" s="430"/>
      <c r="G69" s="430"/>
    </row>
    <row r="70" spans="1:10" ht="27.75" thickBot="1">
      <c r="B70" s="629" t="s">
        <v>1046</v>
      </c>
      <c r="C70" s="56" t="s">
        <v>1047</v>
      </c>
      <c r="D70" s="56" t="s">
        <v>1048</v>
      </c>
      <c r="E70" s="56"/>
      <c r="F70" s="55" t="s">
        <v>94</v>
      </c>
      <c r="G70" s="55" t="s">
        <v>95</v>
      </c>
      <c r="H70" s="55" t="s">
        <v>96</v>
      </c>
      <c r="I70" s="55" t="s">
        <v>97</v>
      </c>
      <c r="J70" s="55" t="s">
        <v>98</v>
      </c>
    </row>
    <row r="71" spans="1:10" ht="12.75" customHeight="1" thickTop="1">
      <c r="B71" s="634" t="s">
        <v>1049</v>
      </c>
      <c r="C71" s="1847" t="s">
        <v>175</v>
      </c>
      <c r="D71" s="257" t="s">
        <v>1050</v>
      </c>
      <c r="E71" s="323"/>
      <c r="F71" s="1317">
        <v>20.5</v>
      </c>
      <c r="G71" s="1311">
        <v>26.2</v>
      </c>
      <c r="H71" s="1311">
        <v>27.8</v>
      </c>
      <c r="I71" s="1311">
        <v>28.8</v>
      </c>
      <c r="J71" s="1311">
        <v>31</v>
      </c>
    </row>
    <row r="72" spans="1:10" ht="12.75" customHeight="1">
      <c r="B72" s="236"/>
      <c r="C72" s="1843"/>
      <c r="D72" s="60" t="s">
        <v>1051</v>
      </c>
      <c r="E72" s="54"/>
      <c r="F72" s="1317">
        <v>0</v>
      </c>
      <c r="G72" s="1311">
        <v>0</v>
      </c>
      <c r="H72" s="1311">
        <v>0</v>
      </c>
      <c r="I72" s="1311">
        <v>0</v>
      </c>
      <c r="J72" s="1311">
        <v>0</v>
      </c>
    </row>
    <row r="73" spans="1:10" ht="12.75" customHeight="1">
      <c r="B73" s="236"/>
      <c r="C73" s="1014"/>
      <c r="D73" s="843" t="s">
        <v>1029</v>
      </c>
      <c r="E73" s="505"/>
      <c r="F73" s="1317">
        <v>1.3</v>
      </c>
      <c r="G73" s="1311">
        <v>1.3</v>
      </c>
      <c r="H73" s="1311">
        <v>1.2</v>
      </c>
      <c r="I73" s="1311">
        <v>1.2</v>
      </c>
      <c r="J73" s="1311">
        <v>1</v>
      </c>
    </row>
    <row r="74" spans="1:10" ht="12.75" customHeight="1">
      <c r="B74" s="236"/>
      <c r="C74" s="1014"/>
      <c r="D74" s="60" t="s">
        <v>1030</v>
      </c>
      <c r="E74" s="54"/>
      <c r="F74" s="1317">
        <v>0.3</v>
      </c>
      <c r="G74" s="1311">
        <v>0.4</v>
      </c>
      <c r="H74" s="1311">
        <v>0.4</v>
      </c>
      <c r="I74" s="1311">
        <v>0.4</v>
      </c>
      <c r="J74" s="1311">
        <v>0.1</v>
      </c>
    </row>
    <row r="75" spans="1:10" ht="12.75" customHeight="1">
      <c r="B75" s="236"/>
      <c r="C75" s="1014"/>
      <c r="D75" s="257" t="s">
        <v>1031</v>
      </c>
      <c r="E75" s="323"/>
      <c r="F75" s="1318">
        <v>23.5</v>
      </c>
      <c r="G75" s="1321">
        <v>19.399999999999999</v>
      </c>
      <c r="H75" s="1321">
        <v>19.100000000000001</v>
      </c>
      <c r="I75" s="1321">
        <v>18.899999999999999</v>
      </c>
      <c r="J75" s="1321">
        <v>16.5</v>
      </c>
    </row>
    <row r="76" spans="1:10" ht="12.75" customHeight="1">
      <c r="B76" s="236"/>
      <c r="C76" s="1014"/>
      <c r="D76" s="844" t="s">
        <v>716</v>
      </c>
      <c r="E76" s="506"/>
      <c r="F76" s="1319">
        <v>0.2</v>
      </c>
      <c r="G76" s="1322">
        <v>0.5</v>
      </c>
      <c r="H76" s="1322">
        <v>0.4</v>
      </c>
      <c r="I76" s="1322">
        <v>0</v>
      </c>
      <c r="J76" s="1322">
        <v>0</v>
      </c>
    </row>
    <row r="77" spans="1:10" ht="12.75" customHeight="1" thickBot="1">
      <c r="B77" s="637"/>
      <c r="C77" s="632"/>
      <c r="D77" s="845" t="s">
        <v>1052</v>
      </c>
      <c r="E77" s="642"/>
      <c r="F77" s="1320">
        <v>45.9</v>
      </c>
      <c r="G77" s="1323">
        <v>47.7</v>
      </c>
      <c r="H77" s="1323">
        <v>49</v>
      </c>
      <c r="I77" s="1323">
        <v>49.3</v>
      </c>
      <c r="J77" s="1323">
        <v>48.7</v>
      </c>
    </row>
    <row r="78" spans="1:10" ht="12.75" customHeight="1">
      <c r="B78" s="1841" t="s">
        <v>1053</v>
      </c>
      <c r="C78" s="1843" t="s">
        <v>171</v>
      </c>
      <c r="D78" s="257" t="s">
        <v>1050</v>
      </c>
      <c r="E78" s="323"/>
      <c r="F78" s="1317">
        <v>0</v>
      </c>
      <c r="G78" s="1311">
        <v>0</v>
      </c>
      <c r="H78" s="1311">
        <v>0</v>
      </c>
      <c r="I78" s="1311">
        <v>0</v>
      </c>
      <c r="J78" s="1311">
        <v>0</v>
      </c>
    </row>
    <row r="79" spans="1:10" ht="12.75" customHeight="1">
      <c r="B79" s="1841"/>
      <c r="C79" s="1843"/>
      <c r="D79" s="60" t="s">
        <v>1051</v>
      </c>
      <c r="E79" s="54"/>
      <c r="F79" s="1317">
        <v>10.6</v>
      </c>
      <c r="G79" s="1311">
        <v>10.5</v>
      </c>
      <c r="H79" s="1311">
        <v>10.4</v>
      </c>
      <c r="I79" s="1311">
        <v>10.5</v>
      </c>
      <c r="J79" s="1311">
        <v>10.4</v>
      </c>
    </row>
    <row r="80" spans="1:10" ht="12.75" customHeight="1">
      <c r="B80" s="1841"/>
      <c r="C80" s="1843"/>
      <c r="D80" s="843" t="s">
        <v>1029</v>
      </c>
      <c r="E80" s="505"/>
      <c r="F80" s="1317">
        <v>0.1</v>
      </c>
      <c r="G80" s="1311">
        <v>0.1</v>
      </c>
      <c r="H80" s="1311">
        <v>0.1</v>
      </c>
      <c r="I80" s="1311">
        <v>0</v>
      </c>
      <c r="J80" s="1311">
        <v>0</v>
      </c>
    </row>
    <row r="81" spans="2:10" ht="12.75" customHeight="1">
      <c r="B81" s="1841"/>
      <c r="C81" s="1843"/>
      <c r="D81" s="60" t="s">
        <v>1030</v>
      </c>
      <c r="E81" s="54"/>
      <c r="F81" s="1317">
        <v>37.1</v>
      </c>
      <c r="G81" s="1311">
        <v>37.1</v>
      </c>
      <c r="H81" s="1311">
        <v>37</v>
      </c>
      <c r="I81" s="1311">
        <v>37</v>
      </c>
      <c r="J81" s="1311">
        <v>37.200000000000003</v>
      </c>
    </row>
    <row r="82" spans="2:10" ht="12.75" customHeight="1">
      <c r="B82" s="1841"/>
      <c r="C82" s="1843"/>
      <c r="D82" s="257" t="s">
        <v>1031</v>
      </c>
      <c r="E82" s="323"/>
      <c r="F82" s="1318">
        <v>1.5</v>
      </c>
      <c r="G82" s="1321">
        <v>1.5</v>
      </c>
      <c r="H82" s="1321">
        <v>1.4</v>
      </c>
      <c r="I82" s="1321">
        <v>1.4</v>
      </c>
      <c r="J82" s="1321">
        <v>1.5</v>
      </c>
    </row>
    <row r="83" spans="2:10" ht="12.75" customHeight="1">
      <c r="B83" s="1841"/>
      <c r="C83" s="1843"/>
      <c r="D83" s="844" t="s">
        <v>716</v>
      </c>
      <c r="E83" s="506"/>
      <c r="F83" s="1319">
        <v>0</v>
      </c>
      <c r="G83" s="1322">
        <v>0</v>
      </c>
      <c r="H83" s="1322">
        <v>0</v>
      </c>
      <c r="I83" s="1322">
        <v>0</v>
      </c>
      <c r="J83" s="1322">
        <v>0</v>
      </c>
    </row>
    <row r="84" spans="2:10" ht="12.75" customHeight="1" thickBot="1">
      <c r="B84" s="1841"/>
      <c r="D84" s="845" t="s">
        <v>1052</v>
      </c>
      <c r="E84" s="642"/>
      <c r="F84" s="1320">
        <v>49.2</v>
      </c>
      <c r="G84" s="1323">
        <v>49.1</v>
      </c>
      <c r="H84" s="1323">
        <v>48.9</v>
      </c>
      <c r="I84" s="1323">
        <v>49</v>
      </c>
      <c r="J84" s="1323">
        <v>49.2</v>
      </c>
    </row>
    <row r="85" spans="2:10" ht="12.75" customHeight="1">
      <c r="B85" s="1841"/>
      <c r="C85" s="1844" t="s">
        <v>174</v>
      </c>
      <c r="D85" s="257" t="s">
        <v>1050</v>
      </c>
      <c r="E85" s="323"/>
      <c r="F85" s="1317">
        <v>0</v>
      </c>
      <c r="G85" s="1311">
        <v>0</v>
      </c>
      <c r="H85" s="1311">
        <v>0</v>
      </c>
      <c r="I85" s="1311">
        <v>0</v>
      </c>
      <c r="J85" s="1311">
        <v>0</v>
      </c>
    </row>
    <row r="86" spans="2:10" ht="12.75" customHeight="1">
      <c r="B86" s="1841"/>
      <c r="C86" s="1843"/>
      <c r="D86" s="60" t="s">
        <v>1051</v>
      </c>
      <c r="E86" s="54"/>
      <c r="F86" s="1317">
        <v>8.1</v>
      </c>
      <c r="G86" s="1311">
        <v>8.5</v>
      </c>
      <c r="H86" s="1311">
        <v>8.4</v>
      </c>
      <c r="I86" s="1311">
        <v>8.5</v>
      </c>
      <c r="J86" s="1311">
        <v>0.7</v>
      </c>
    </row>
    <row r="87" spans="2:10" ht="12.75" customHeight="1">
      <c r="B87" s="1841"/>
      <c r="C87" s="1843"/>
      <c r="D87" s="843" t="s">
        <v>1029</v>
      </c>
      <c r="E87" s="505"/>
      <c r="F87" s="1317">
        <v>0</v>
      </c>
      <c r="G87" s="1311">
        <v>0</v>
      </c>
      <c r="H87" s="1311">
        <v>0</v>
      </c>
      <c r="I87" s="1311">
        <v>0</v>
      </c>
      <c r="J87" s="1311">
        <v>0</v>
      </c>
    </row>
    <row r="88" spans="2:10" ht="12.75" customHeight="1">
      <c r="B88" s="1841"/>
      <c r="C88" s="1843"/>
      <c r="D88" s="60" t="s">
        <v>1030</v>
      </c>
      <c r="E88" s="54"/>
      <c r="F88" s="1317">
        <v>26.8</v>
      </c>
      <c r="G88" s="1311">
        <v>28.8</v>
      </c>
      <c r="H88" s="1311">
        <v>29.5</v>
      </c>
      <c r="I88" s="1311">
        <v>29.4</v>
      </c>
      <c r="J88" s="1311">
        <v>29.7</v>
      </c>
    </row>
    <row r="89" spans="2:10" ht="12.75" customHeight="1">
      <c r="B89" s="1841"/>
      <c r="C89" s="1843"/>
      <c r="D89" s="257" t="s">
        <v>1031</v>
      </c>
      <c r="E89" s="323"/>
      <c r="F89" s="1318">
        <v>1.2</v>
      </c>
      <c r="G89" s="1321">
        <v>1.2</v>
      </c>
      <c r="H89" s="1321">
        <v>1.2</v>
      </c>
      <c r="I89" s="1321">
        <v>1.1000000000000001</v>
      </c>
      <c r="J89" s="1321">
        <v>1.1000000000000001</v>
      </c>
    </row>
    <row r="90" spans="2:10" ht="12.75" customHeight="1">
      <c r="B90" s="1841"/>
      <c r="C90" s="1843"/>
      <c r="D90" s="844" t="s">
        <v>716</v>
      </c>
      <c r="E90" s="506"/>
      <c r="F90" s="1319">
        <v>0</v>
      </c>
      <c r="G90" s="1322">
        <v>0</v>
      </c>
      <c r="H90" s="1322">
        <v>0</v>
      </c>
      <c r="I90" s="1322">
        <v>0</v>
      </c>
      <c r="J90" s="1322">
        <v>7.5</v>
      </c>
    </row>
    <row r="91" spans="2:10" ht="12.6" customHeight="1" thickBot="1">
      <c r="B91" s="1842"/>
      <c r="C91" s="632"/>
      <c r="D91" s="845" t="s">
        <v>1052</v>
      </c>
      <c r="E91" s="642"/>
      <c r="F91" s="1320">
        <v>36.1</v>
      </c>
      <c r="G91" s="1323">
        <v>38.5</v>
      </c>
      <c r="H91" s="1323">
        <v>39.200000000000003</v>
      </c>
      <c r="I91" s="1323">
        <v>39</v>
      </c>
      <c r="J91" s="1323">
        <v>39</v>
      </c>
    </row>
    <row r="92" spans="2:10" ht="12.75" customHeight="1">
      <c r="B92" s="635" t="s">
        <v>1054</v>
      </c>
      <c r="C92" s="1015" t="s">
        <v>168</v>
      </c>
      <c r="D92" s="257" t="s">
        <v>1050</v>
      </c>
      <c r="E92" s="323"/>
      <c r="F92" s="1317">
        <v>0</v>
      </c>
      <c r="G92" s="1311">
        <v>0</v>
      </c>
      <c r="H92" s="1311">
        <v>0</v>
      </c>
      <c r="I92" s="1311">
        <v>0</v>
      </c>
      <c r="J92" s="1311">
        <v>0</v>
      </c>
    </row>
    <row r="93" spans="2:10" ht="12.75" customHeight="1">
      <c r="B93" s="236"/>
      <c r="C93" s="1016"/>
      <c r="D93" s="60" t="s">
        <v>1051</v>
      </c>
      <c r="E93" s="54"/>
      <c r="F93" s="1317">
        <v>0</v>
      </c>
      <c r="G93" s="1311">
        <v>0</v>
      </c>
      <c r="H93" s="1311">
        <v>0</v>
      </c>
      <c r="I93" s="1311">
        <v>0</v>
      </c>
      <c r="J93" s="1311">
        <v>0</v>
      </c>
    </row>
    <row r="94" spans="2:10" ht="12.75" customHeight="1">
      <c r="B94" s="236"/>
      <c r="C94" s="1016"/>
      <c r="D94" s="843" t="s">
        <v>1029</v>
      </c>
      <c r="E94" s="505"/>
      <c r="F94" s="1317">
        <v>0.3</v>
      </c>
      <c r="G94" s="1311">
        <v>0.3</v>
      </c>
      <c r="H94" s="1311">
        <v>0.2</v>
      </c>
      <c r="I94" s="1311">
        <v>0.2</v>
      </c>
      <c r="J94" s="1311">
        <v>0.3</v>
      </c>
    </row>
    <row r="95" spans="2:10" ht="12.75" customHeight="1">
      <c r="B95" s="236"/>
      <c r="C95" s="1016"/>
      <c r="D95" s="60" t="s">
        <v>1030</v>
      </c>
      <c r="E95" s="54"/>
      <c r="F95" s="1317">
        <v>0</v>
      </c>
      <c r="G95" s="1311">
        <v>0</v>
      </c>
      <c r="H95" s="1311">
        <v>0</v>
      </c>
      <c r="I95" s="1311">
        <v>0</v>
      </c>
      <c r="J95" s="1311">
        <v>0</v>
      </c>
    </row>
    <row r="96" spans="2:10" ht="12.75" customHeight="1">
      <c r="B96" s="236"/>
      <c r="C96" s="1016"/>
      <c r="D96" s="257" t="s">
        <v>1031</v>
      </c>
      <c r="E96" s="323"/>
      <c r="F96" s="1318">
        <v>2.1</v>
      </c>
      <c r="G96" s="1321">
        <v>1.9</v>
      </c>
      <c r="H96" s="1321">
        <v>2</v>
      </c>
      <c r="I96" s="1321">
        <v>2.1</v>
      </c>
      <c r="J96" s="1321">
        <v>2.1</v>
      </c>
    </row>
    <row r="97" spans="2:10" ht="12.75" customHeight="1">
      <c r="B97" s="236"/>
      <c r="C97" s="1016"/>
      <c r="D97" s="844" t="s">
        <v>716</v>
      </c>
      <c r="E97" s="506"/>
      <c r="F97" s="1319">
        <v>0</v>
      </c>
      <c r="G97" s="1311">
        <v>0</v>
      </c>
      <c r="H97" s="1311">
        <v>0</v>
      </c>
      <c r="I97" s="1311">
        <v>0</v>
      </c>
      <c r="J97" s="1311">
        <v>0</v>
      </c>
    </row>
    <row r="98" spans="2:10" ht="12.75" customHeight="1" thickBot="1">
      <c r="B98" s="637"/>
      <c r="C98" s="632"/>
      <c r="D98" s="845" t="s">
        <v>1052</v>
      </c>
      <c r="E98" s="642"/>
      <c r="F98" s="1320">
        <v>2.2999999999999998</v>
      </c>
      <c r="G98" s="1323">
        <v>2.2000000000000002</v>
      </c>
      <c r="H98" s="1323">
        <v>2.2000000000000002</v>
      </c>
      <c r="I98" s="1323">
        <v>2.2999999999999998</v>
      </c>
      <c r="J98" s="1323">
        <v>2.4</v>
      </c>
    </row>
    <row r="99" spans="2:10" ht="12.75" customHeight="1">
      <c r="B99" s="635" t="s">
        <v>1055</v>
      </c>
      <c r="C99" s="1015" t="s">
        <v>169</v>
      </c>
      <c r="D99" s="257" t="s">
        <v>1050</v>
      </c>
      <c r="E99" s="323"/>
      <c r="F99" s="1317">
        <v>4</v>
      </c>
      <c r="G99" s="1311">
        <v>3.9</v>
      </c>
      <c r="H99" s="1311">
        <v>4</v>
      </c>
      <c r="I99" s="1311">
        <v>3.1</v>
      </c>
      <c r="J99" s="1311">
        <v>4</v>
      </c>
    </row>
    <row r="100" spans="2:10" ht="12.75" customHeight="1">
      <c r="B100" s="236"/>
      <c r="C100" s="1016"/>
      <c r="D100" s="60" t="s">
        <v>1051</v>
      </c>
      <c r="E100" s="54"/>
      <c r="F100" s="1317">
        <v>0</v>
      </c>
      <c r="G100" s="1311">
        <v>0</v>
      </c>
      <c r="H100" s="1311">
        <v>0</v>
      </c>
      <c r="I100" s="1311">
        <v>0</v>
      </c>
      <c r="J100" s="1311">
        <v>0</v>
      </c>
    </row>
    <row r="101" spans="2:10" ht="12.75" customHeight="1">
      <c r="B101" s="236"/>
      <c r="C101" s="1016"/>
      <c r="D101" s="843" t="s">
        <v>1029</v>
      </c>
      <c r="E101" s="505"/>
      <c r="F101" s="1317">
        <v>0.6</v>
      </c>
      <c r="G101" s="1311">
        <v>0.6</v>
      </c>
      <c r="H101" s="1311">
        <v>0.5</v>
      </c>
      <c r="I101" s="1311">
        <v>0</v>
      </c>
      <c r="J101" s="1311">
        <v>0</v>
      </c>
    </row>
    <row r="102" spans="2:10" ht="12.75" customHeight="1">
      <c r="B102" s="236"/>
      <c r="C102" s="1016"/>
      <c r="D102" s="60" t="s">
        <v>1030</v>
      </c>
      <c r="E102" s="54"/>
      <c r="F102" s="1317">
        <v>4.5</v>
      </c>
      <c r="G102" s="1311">
        <v>4.5</v>
      </c>
      <c r="H102" s="1311">
        <v>4.4000000000000004</v>
      </c>
      <c r="I102" s="1311">
        <v>3.9</v>
      </c>
      <c r="J102" s="1311">
        <v>4.7</v>
      </c>
    </row>
    <row r="103" spans="2:10" ht="12.75" customHeight="1">
      <c r="B103" s="236"/>
      <c r="C103" s="1016"/>
      <c r="D103" s="257" t="s">
        <v>1031</v>
      </c>
      <c r="E103" s="323"/>
      <c r="F103" s="1318">
        <v>7.5</v>
      </c>
      <c r="G103" s="1321">
        <v>7.5</v>
      </c>
      <c r="H103" s="1321">
        <v>8.1999999999999993</v>
      </c>
      <c r="I103" s="1321">
        <v>5.9</v>
      </c>
      <c r="J103" s="1321">
        <v>6</v>
      </c>
    </row>
    <row r="104" spans="2:10" ht="12.75" customHeight="1">
      <c r="B104" s="236"/>
      <c r="C104" s="1016"/>
      <c r="D104" s="844" t="s">
        <v>716</v>
      </c>
      <c r="E104" s="506"/>
      <c r="F104" s="1319">
        <v>0</v>
      </c>
      <c r="G104" s="1322">
        <v>0</v>
      </c>
      <c r="H104" s="1322">
        <v>0</v>
      </c>
      <c r="I104" s="1322">
        <v>0.5</v>
      </c>
      <c r="J104" s="1322">
        <v>0.4</v>
      </c>
    </row>
    <row r="105" spans="2:10" ht="12.75" customHeight="1" thickBot="1">
      <c r="B105" s="637"/>
      <c r="C105" s="632"/>
      <c r="D105" s="845" t="s">
        <v>1052</v>
      </c>
      <c r="E105" s="633"/>
      <c r="F105" s="1320">
        <v>16.600000000000001</v>
      </c>
      <c r="G105" s="1323">
        <v>16.600000000000001</v>
      </c>
      <c r="H105" s="1323">
        <v>17.2</v>
      </c>
      <c r="I105" s="1323">
        <v>13.4</v>
      </c>
      <c r="J105" s="1323">
        <v>15.1</v>
      </c>
    </row>
    <row r="106" spans="2:10" ht="12.75" customHeight="1">
      <c r="B106" s="1017" t="s">
        <v>1056</v>
      </c>
      <c r="C106" s="1015" t="s">
        <v>167</v>
      </c>
      <c r="D106" s="257" t="s">
        <v>1050</v>
      </c>
      <c r="E106" s="323"/>
      <c r="F106" s="1317">
        <v>0</v>
      </c>
      <c r="G106" s="1311">
        <v>0</v>
      </c>
      <c r="H106" s="1311">
        <v>0</v>
      </c>
      <c r="I106" s="1311">
        <v>0</v>
      </c>
      <c r="J106" s="1311">
        <v>0</v>
      </c>
    </row>
    <row r="107" spans="2:10" ht="12.75" customHeight="1">
      <c r="B107" s="1018"/>
      <c r="C107" s="1016"/>
      <c r="D107" s="60" t="s">
        <v>1051</v>
      </c>
      <c r="E107" s="54"/>
      <c r="F107" s="1317">
        <v>0</v>
      </c>
      <c r="G107" s="1311">
        <v>0</v>
      </c>
      <c r="H107" s="1311">
        <v>0</v>
      </c>
      <c r="I107" s="1311">
        <v>0</v>
      </c>
      <c r="J107" s="1311">
        <v>0</v>
      </c>
    </row>
    <row r="108" spans="2:10" ht="12.75" customHeight="1">
      <c r="B108" s="1018"/>
      <c r="C108" s="1016"/>
      <c r="D108" s="843" t="s">
        <v>1029</v>
      </c>
      <c r="E108" s="505"/>
      <c r="F108" s="1317">
        <v>2.5</v>
      </c>
      <c r="G108" s="1311">
        <v>2.8</v>
      </c>
      <c r="H108" s="1311">
        <v>2.7</v>
      </c>
      <c r="I108" s="1311">
        <v>2.8</v>
      </c>
      <c r="J108" s="1311">
        <v>2.7</v>
      </c>
    </row>
    <row r="109" spans="2:10" ht="12.75" customHeight="1">
      <c r="B109" s="1018"/>
      <c r="C109" s="1016"/>
      <c r="D109" s="60" t="s">
        <v>1030</v>
      </c>
      <c r="E109" s="54"/>
      <c r="F109" s="1317">
        <v>0</v>
      </c>
      <c r="G109" s="1311">
        <v>0</v>
      </c>
      <c r="H109" s="1311">
        <v>0</v>
      </c>
      <c r="I109" s="1311">
        <v>0</v>
      </c>
      <c r="J109" s="1311">
        <v>0</v>
      </c>
    </row>
    <row r="110" spans="2:10" ht="12.75" customHeight="1">
      <c r="B110" s="1018"/>
      <c r="C110" s="1016"/>
      <c r="D110" s="257" t="s">
        <v>1031</v>
      </c>
      <c r="E110" s="323"/>
      <c r="F110" s="1318">
        <v>0</v>
      </c>
      <c r="G110" s="1311">
        <v>0</v>
      </c>
      <c r="H110" s="1311">
        <v>0</v>
      </c>
      <c r="I110" s="1311">
        <v>0</v>
      </c>
      <c r="J110" s="1311">
        <v>0</v>
      </c>
    </row>
    <row r="111" spans="2:10" ht="12.75" customHeight="1">
      <c r="B111" s="1018"/>
      <c r="C111" s="1016"/>
      <c r="D111" s="844" t="s">
        <v>716</v>
      </c>
      <c r="E111" s="506"/>
      <c r="F111" s="1319">
        <v>0</v>
      </c>
      <c r="G111" s="1311">
        <v>0</v>
      </c>
      <c r="H111" s="1311">
        <v>0</v>
      </c>
      <c r="I111" s="1311">
        <v>0</v>
      </c>
      <c r="J111" s="1311">
        <v>0</v>
      </c>
    </row>
    <row r="112" spans="2:10" ht="12.75" customHeight="1" thickBot="1">
      <c r="B112" s="1018"/>
      <c r="D112" s="845" t="s">
        <v>1052</v>
      </c>
      <c r="E112" s="642"/>
      <c r="F112" s="1320">
        <v>2.5</v>
      </c>
      <c r="G112" s="1323">
        <v>2.8</v>
      </c>
      <c r="H112" s="1323">
        <v>2.7</v>
      </c>
      <c r="I112" s="1323">
        <v>2.8</v>
      </c>
      <c r="J112" s="1323">
        <v>2.7</v>
      </c>
    </row>
    <row r="113" spans="2:11" ht="12.75" customHeight="1">
      <c r="B113" s="1018"/>
      <c r="C113" s="1015" t="s">
        <v>173</v>
      </c>
      <c r="D113" s="257" t="s">
        <v>1050</v>
      </c>
      <c r="E113" s="323"/>
      <c r="F113" s="1317">
        <v>1</v>
      </c>
      <c r="G113" s="1311">
        <v>0.9</v>
      </c>
      <c r="H113" s="1311">
        <v>0.9</v>
      </c>
      <c r="I113" s="1311">
        <v>0.8</v>
      </c>
      <c r="J113" s="1311">
        <v>1.9</v>
      </c>
    </row>
    <row r="114" spans="2:11" ht="12.75" customHeight="1">
      <c r="B114" s="1018"/>
      <c r="C114" s="1016"/>
      <c r="D114" s="60" t="s">
        <v>1051</v>
      </c>
      <c r="E114" s="54"/>
      <c r="F114" s="1317">
        <v>0</v>
      </c>
      <c r="G114" s="1311">
        <v>0</v>
      </c>
      <c r="H114" s="1311">
        <v>0</v>
      </c>
      <c r="I114" s="1311">
        <v>0</v>
      </c>
      <c r="J114" s="1311">
        <v>0</v>
      </c>
    </row>
    <row r="115" spans="2:11" ht="12.75" customHeight="1">
      <c r="B115" s="1018"/>
      <c r="C115" s="1016"/>
      <c r="D115" s="843" t="s">
        <v>1029</v>
      </c>
      <c r="E115" s="505"/>
      <c r="F115" s="1317">
        <v>0.4</v>
      </c>
      <c r="G115" s="1311">
        <v>0.4</v>
      </c>
      <c r="H115" s="1311">
        <v>0.3</v>
      </c>
      <c r="I115" s="1311">
        <v>0.3</v>
      </c>
      <c r="J115" s="1311">
        <v>0.3</v>
      </c>
    </row>
    <row r="116" spans="2:11" ht="12.75" customHeight="1">
      <c r="B116" s="1018"/>
      <c r="C116" s="1016"/>
      <c r="D116" s="60" t="s">
        <v>1030</v>
      </c>
      <c r="E116" s="54"/>
      <c r="F116" s="1317">
        <v>0.3</v>
      </c>
      <c r="G116" s="1311">
        <v>0.3</v>
      </c>
      <c r="H116" s="1311">
        <v>0.3</v>
      </c>
      <c r="I116" s="1311">
        <v>0.3</v>
      </c>
      <c r="J116" s="1311">
        <v>1.1000000000000001</v>
      </c>
    </row>
    <row r="117" spans="2:11" ht="12.75" customHeight="1">
      <c r="B117" s="1018"/>
      <c r="C117" s="1016"/>
      <c r="D117" s="257" t="s">
        <v>1031</v>
      </c>
      <c r="E117" s="323"/>
      <c r="F117" s="1318">
        <v>0</v>
      </c>
      <c r="G117" s="1311">
        <v>0</v>
      </c>
      <c r="H117" s="1311">
        <v>0</v>
      </c>
      <c r="I117" s="1311">
        <v>0</v>
      </c>
      <c r="J117" s="1311">
        <v>0</v>
      </c>
    </row>
    <row r="118" spans="2:11" ht="12.75" customHeight="1">
      <c r="B118" s="1018"/>
      <c r="C118" s="1016"/>
      <c r="D118" s="844" t="s">
        <v>716</v>
      </c>
      <c r="E118" s="506"/>
      <c r="F118" s="1319">
        <v>0</v>
      </c>
      <c r="G118" s="1322">
        <v>0</v>
      </c>
      <c r="H118" s="1322">
        <v>0</v>
      </c>
      <c r="I118" s="1322">
        <v>0</v>
      </c>
      <c r="J118" s="1322">
        <v>0.1</v>
      </c>
    </row>
    <row r="119" spans="2:11" ht="12.75" customHeight="1" thickBot="1">
      <c r="B119" s="1019"/>
      <c r="D119" s="845" t="s">
        <v>1052</v>
      </c>
      <c r="E119" s="642"/>
      <c r="F119" s="1320">
        <v>1.7</v>
      </c>
      <c r="G119" s="1323">
        <v>1.6</v>
      </c>
      <c r="H119" s="1323">
        <v>1.5</v>
      </c>
      <c r="I119" s="1323">
        <v>1.5</v>
      </c>
      <c r="J119" s="1323">
        <v>3.4</v>
      </c>
    </row>
    <row r="120" spans="2:11" ht="12.75" customHeight="1">
      <c r="B120" s="635" t="s">
        <v>1057</v>
      </c>
      <c r="C120" s="1844" t="s">
        <v>172</v>
      </c>
      <c r="D120" s="257" t="s">
        <v>1050</v>
      </c>
      <c r="E120" s="323"/>
      <c r="F120" s="1317">
        <v>0</v>
      </c>
      <c r="G120" s="1311">
        <v>0</v>
      </c>
      <c r="H120" s="1311">
        <v>0</v>
      </c>
      <c r="I120" s="1311">
        <v>0</v>
      </c>
      <c r="J120" s="1311">
        <v>0</v>
      </c>
    </row>
    <row r="121" spans="2:11" ht="12.75" customHeight="1">
      <c r="B121" s="236"/>
      <c r="C121" s="1843"/>
      <c r="D121" s="60" t="s">
        <v>1051</v>
      </c>
      <c r="E121" s="54"/>
      <c r="F121" s="1317">
        <v>0</v>
      </c>
      <c r="G121" s="1311">
        <v>0</v>
      </c>
      <c r="H121" s="1311">
        <v>0</v>
      </c>
      <c r="I121" s="1311">
        <v>0</v>
      </c>
      <c r="J121" s="1311">
        <v>0</v>
      </c>
    </row>
    <row r="122" spans="2:11" ht="12.75" customHeight="1">
      <c r="B122" s="236"/>
      <c r="C122" s="1843"/>
      <c r="D122" s="843" t="s">
        <v>1029</v>
      </c>
      <c r="E122" s="505"/>
      <c r="F122" s="1317">
        <v>0.2</v>
      </c>
      <c r="G122" s="1311">
        <v>0.2</v>
      </c>
      <c r="H122" s="1311">
        <v>0.2</v>
      </c>
      <c r="I122" s="1311">
        <v>0.2</v>
      </c>
      <c r="J122" s="1311">
        <v>0.2</v>
      </c>
    </row>
    <row r="123" spans="2:11" ht="12.75" customHeight="1">
      <c r="B123" s="236"/>
      <c r="C123" s="1843"/>
      <c r="D123" s="60" t="s">
        <v>1030</v>
      </c>
      <c r="E123" s="54"/>
      <c r="F123" s="1317">
        <v>1.4</v>
      </c>
      <c r="G123" s="1311">
        <v>1.4</v>
      </c>
      <c r="H123" s="1311">
        <v>1.4</v>
      </c>
      <c r="I123" s="1311">
        <v>1.4</v>
      </c>
      <c r="J123" s="1311">
        <v>1.3</v>
      </c>
    </row>
    <row r="124" spans="2:11" ht="12.75" customHeight="1">
      <c r="B124" s="236"/>
      <c r="C124" s="1843"/>
      <c r="D124" s="257" t="s">
        <v>1031</v>
      </c>
      <c r="E124" s="323"/>
      <c r="F124" s="1318">
        <v>0</v>
      </c>
      <c r="G124" s="1311">
        <v>0</v>
      </c>
      <c r="H124" s="1311">
        <v>0</v>
      </c>
      <c r="I124" s="1311">
        <v>0</v>
      </c>
      <c r="J124" s="1311">
        <v>0</v>
      </c>
    </row>
    <row r="125" spans="2:11" ht="12.75" customHeight="1">
      <c r="B125" s="236"/>
      <c r="C125" s="1843"/>
      <c r="D125" s="844" t="s">
        <v>716</v>
      </c>
      <c r="E125" s="506"/>
      <c r="F125" s="1319">
        <v>0.1</v>
      </c>
      <c r="G125" s="1322">
        <v>0.1</v>
      </c>
      <c r="H125" s="1322">
        <v>0.1</v>
      </c>
      <c r="I125" s="1322">
        <v>0.1</v>
      </c>
      <c r="J125" s="1322">
        <v>0.1</v>
      </c>
    </row>
    <row r="126" spans="2:11" ht="12.75" customHeight="1" thickBot="1">
      <c r="B126" s="637"/>
      <c r="C126" s="632"/>
      <c r="D126" s="845" t="s">
        <v>1052</v>
      </c>
      <c r="E126" s="642"/>
      <c r="F126" s="1320">
        <v>1.7</v>
      </c>
      <c r="G126" s="1323">
        <v>1.7</v>
      </c>
      <c r="H126" s="1323">
        <v>1.7</v>
      </c>
      <c r="I126" s="1323">
        <v>1.7</v>
      </c>
      <c r="J126" s="1323">
        <v>1.5</v>
      </c>
    </row>
    <row r="127" spans="2:11" ht="9" customHeight="1"/>
    <row r="128" spans="2:11" ht="12.75" customHeight="1">
      <c r="B128" s="1602" t="s">
        <v>1058</v>
      </c>
      <c r="C128" s="1602"/>
      <c r="D128" s="1602"/>
      <c r="E128" s="1602"/>
      <c r="F128" s="1602"/>
      <c r="G128" s="1602"/>
      <c r="H128" s="1602"/>
      <c r="I128" s="1602"/>
      <c r="J128" s="1602"/>
      <c r="K128" s="430"/>
    </row>
    <row r="129" spans="2:7" ht="12.75" customHeight="1">
      <c r="B129" s="515"/>
      <c r="C129" s="515"/>
      <c r="D129" s="515"/>
      <c r="E129" s="515"/>
      <c r="F129" s="515"/>
      <c r="G129" s="515"/>
    </row>
  </sheetData>
  <sheetProtection algorithmName="SHA-512" hashValue="izRY4VNpLBBtwd1DX+qGtTNacBYr5yNXbUAuLTh8CdMwnFnAvIsidtv0qG4aFxgq5iNzO0ymmI6bRp56f25cbw==" saltValue="tIbwKx8fkFrYi5o/u7jj6A==" spinCount="100000" sheet="1" objects="1" scenarios="1"/>
  <mergeCells count="14">
    <mergeCell ref="C120:C125"/>
    <mergeCell ref="C56:D56"/>
    <mergeCell ref="E56:F56"/>
    <mergeCell ref="B67:F67"/>
    <mergeCell ref="B128:J128"/>
    <mergeCell ref="D4:E4"/>
    <mergeCell ref="B23:G23"/>
    <mergeCell ref="B78:B91"/>
    <mergeCell ref="C78:C83"/>
    <mergeCell ref="C85:C90"/>
    <mergeCell ref="B8:I8"/>
    <mergeCell ref="B24:G24"/>
    <mergeCell ref="C71:C72"/>
    <mergeCell ref="B9:G9"/>
  </mergeCells>
  <pageMargins left="0.70866141732283472" right="0.70866141732283472" top="0.74803149606299213" bottom="0.74803149606299213" header="0.31496062992125984" footer="0.31496062992125984"/>
  <pageSetup paperSize="8" scale="61" orientation="portrait" r:id="rId1"/>
  <colBreaks count="1" manualBreakCount="1">
    <brk id="5"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C1F41-3EC7-4BD5-A2D1-DC937254BDD9}">
  <sheetPr>
    <tabColor theme="8" tint="0.59999389629810485"/>
    <pageSetUpPr fitToPage="1"/>
  </sheetPr>
  <dimension ref="A1:S243"/>
  <sheetViews>
    <sheetView showGridLines="0" zoomScaleNormal="100" zoomScaleSheetLayoutView="100" workbookViewId="0"/>
  </sheetViews>
  <sheetFormatPr defaultColWidth="0" defaultRowHeight="12.75" customHeight="1" zeroHeight="1"/>
  <cols>
    <col min="1" max="1" width="3.42578125" customWidth="1"/>
    <col min="2" max="2" width="85.7109375" customWidth="1"/>
    <col min="3" max="3" width="15.42578125" customWidth="1"/>
    <col min="4" max="4" width="16" customWidth="1"/>
    <col min="5" max="6" width="15.42578125" customWidth="1"/>
    <col min="7" max="7" width="11.140625" customWidth="1"/>
    <col min="8" max="8" width="13.85546875" bestFit="1" customWidth="1"/>
    <col min="9" max="9" width="13.85546875" customWidth="1"/>
    <col min="10" max="10" width="13" customWidth="1"/>
    <col min="11" max="11" width="11.5703125" bestFit="1" customWidth="1"/>
    <col min="12" max="12" width="11.28515625" customWidth="1"/>
    <col min="13" max="13" width="10.7109375" customWidth="1"/>
    <col min="14" max="14" width="53.28515625" hidden="1" customWidth="1"/>
    <col min="15" max="15" width="14" hidden="1" customWidth="1"/>
    <col min="16" max="19" width="0" hidden="1" customWidth="1"/>
    <col min="20" max="16384" width="9" hidden="1"/>
  </cols>
  <sheetData>
    <row r="1" spans="1:12" ht="13.35" customHeight="1">
      <c r="A1" s="1"/>
      <c r="B1" s="1"/>
      <c r="C1" s="1"/>
      <c r="D1" s="1"/>
      <c r="E1" s="1"/>
      <c r="F1" s="1"/>
      <c r="G1" s="1"/>
    </row>
    <row r="2" spans="1:12">
      <c r="A2" s="1"/>
      <c r="B2" s="1"/>
      <c r="C2" s="1"/>
      <c r="D2" s="1"/>
      <c r="E2" s="1"/>
      <c r="F2" s="1"/>
      <c r="G2" s="70"/>
      <c r="L2" s="70" t="s">
        <v>0</v>
      </c>
    </row>
    <row r="3" spans="1:12">
      <c r="A3" s="1"/>
      <c r="B3" s="1"/>
      <c r="C3" s="1"/>
      <c r="D3" s="1"/>
      <c r="E3" s="1"/>
      <c r="F3" s="1"/>
      <c r="G3" s="3"/>
    </row>
    <row r="4" spans="1:12" ht="27" customHeight="1">
      <c r="A4" s="1"/>
      <c r="B4" s="1"/>
      <c r="D4" s="1"/>
      <c r="E4" s="1"/>
      <c r="F4" s="1"/>
      <c r="G4" s="1"/>
    </row>
    <row r="5" spans="1:12" ht="20.25">
      <c r="A5" s="1"/>
      <c r="B5" s="12" t="s">
        <v>1059</v>
      </c>
      <c r="C5" s="8"/>
      <c r="D5" s="8"/>
      <c r="E5" s="8"/>
      <c r="F5" s="8"/>
      <c r="G5" s="8"/>
    </row>
    <row r="6" spans="1:12" ht="8.25" customHeight="1">
      <c r="A6" s="1"/>
      <c r="B6" s="1705"/>
      <c r="C6" s="1705"/>
      <c r="D6" s="1705"/>
      <c r="E6" s="8"/>
      <c r="F6" s="8"/>
      <c r="G6" s="8"/>
    </row>
    <row r="7" spans="1:12" ht="16.5" customHeight="1">
      <c r="A7" s="1"/>
      <c r="B7" s="97"/>
      <c r="C7" s="12"/>
      <c r="D7" s="8"/>
      <c r="E7" s="8"/>
      <c r="F7" s="8"/>
      <c r="G7" s="8"/>
      <c r="H7" s="1"/>
      <c r="I7" s="1"/>
      <c r="J7" s="1"/>
    </row>
    <row r="8" spans="1:12" ht="83.25" customHeight="1">
      <c r="A8" s="1"/>
      <c r="B8" s="1857" t="s">
        <v>1060</v>
      </c>
      <c r="C8" s="1858"/>
      <c r="D8" s="1858"/>
      <c r="E8" s="1858"/>
      <c r="F8" s="1858"/>
      <c r="G8" s="1858"/>
      <c r="H8" s="1858"/>
      <c r="I8" s="1858"/>
      <c r="J8" s="1859"/>
    </row>
    <row r="9" spans="1:12">
      <c r="A9" s="1"/>
      <c r="B9" s="894"/>
      <c r="C9" s="894"/>
      <c r="D9" s="1157"/>
      <c r="E9" s="894"/>
      <c r="F9" s="894"/>
      <c r="G9" s="894"/>
      <c r="H9" s="894"/>
      <c r="I9" s="894"/>
      <c r="J9" s="894"/>
    </row>
    <row r="10" spans="1:12">
      <c r="A10" s="1"/>
      <c r="B10" s="894"/>
      <c r="C10" s="894"/>
      <c r="D10" s="894"/>
      <c r="E10" s="894"/>
      <c r="F10" s="894"/>
      <c r="G10" s="894"/>
      <c r="H10" s="894"/>
      <c r="I10" s="894"/>
      <c r="J10" s="894"/>
    </row>
    <row r="11" spans="1:12" ht="18" customHeight="1">
      <c r="A11" s="1"/>
      <c r="B11" s="1562" t="s">
        <v>1061</v>
      </c>
      <c r="C11" s="66"/>
      <c r="D11" s="66"/>
      <c r="E11" s="8"/>
      <c r="F11" s="8"/>
      <c r="G11" s="8"/>
    </row>
    <row r="12" spans="1:12">
      <c r="A12" s="1"/>
      <c r="B12" s="66"/>
      <c r="C12" s="66"/>
      <c r="D12" s="66"/>
      <c r="E12" s="8"/>
      <c r="F12" s="8"/>
      <c r="G12" s="8"/>
    </row>
    <row r="13" spans="1:12" ht="18" customHeight="1">
      <c r="A13" s="1"/>
      <c r="B13" s="1862" t="s">
        <v>1350</v>
      </c>
      <c r="C13" s="1606"/>
      <c r="D13" s="1606"/>
      <c r="E13" s="1606"/>
      <c r="F13" s="1606"/>
      <c r="G13" s="1606"/>
      <c r="H13" s="1606"/>
      <c r="I13" s="1606"/>
      <c r="J13" s="1606"/>
    </row>
    <row r="14" spans="1:12" ht="65.25" customHeight="1">
      <c r="A14" s="1"/>
      <c r="B14" s="1863" t="s">
        <v>1351</v>
      </c>
      <c r="C14" s="1863"/>
      <c r="D14" s="1863"/>
      <c r="E14" s="1863"/>
      <c r="F14" s="1863"/>
      <c r="G14" s="1550"/>
      <c r="H14" s="1550"/>
      <c r="I14" s="1550"/>
      <c r="J14" s="1550"/>
    </row>
    <row r="15" spans="1:12">
      <c r="A15" s="1"/>
      <c r="B15" s="66"/>
      <c r="C15" s="66"/>
      <c r="D15" s="1153"/>
      <c r="E15" s="8"/>
      <c r="F15" s="8"/>
      <c r="G15" s="8"/>
    </row>
    <row r="16" spans="1:12">
      <c r="A16" s="1"/>
      <c r="B16" s="1521"/>
      <c r="C16" s="1521"/>
      <c r="D16" s="1153"/>
      <c r="E16" s="8"/>
      <c r="F16" s="8"/>
      <c r="G16" s="8"/>
    </row>
    <row r="17" spans="1:19" ht="15.75" thickBot="1">
      <c r="A17" s="1"/>
      <c r="B17" s="24" t="s">
        <v>1062</v>
      </c>
      <c r="C17" s="25" t="s">
        <v>94</v>
      </c>
      <c r="D17" s="25" t="s">
        <v>95</v>
      </c>
      <c r="E17" s="25" t="s">
        <v>96</v>
      </c>
      <c r="F17" s="25" t="s">
        <v>97</v>
      </c>
      <c r="G17" s="25" t="s">
        <v>98</v>
      </c>
      <c r="N17" s="867"/>
      <c r="O17" s="509"/>
      <c r="P17" s="509"/>
      <c r="Q17" s="509"/>
      <c r="R17" s="509"/>
      <c r="S17" s="509"/>
    </row>
    <row r="18" spans="1:19" s="36" customFormat="1" ht="13.5" thickTop="1">
      <c r="A18" s="45"/>
      <c r="B18" s="31" t="s">
        <v>1063</v>
      </c>
      <c r="C18" s="1324">
        <v>9.4</v>
      </c>
      <c r="D18" s="927">
        <v>10.3</v>
      </c>
      <c r="E18" s="927">
        <v>10.1</v>
      </c>
      <c r="F18" s="927">
        <v>10.3</v>
      </c>
      <c r="G18" s="927">
        <v>10.3</v>
      </c>
      <c r="N18" s="157"/>
      <c r="O18" s="524"/>
      <c r="P18" s="525"/>
      <c r="Q18" s="525"/>
      <c r="R18" s="526"/>
      <c r="S18" s="526"/>
    </row>
    <row r="19" spans="1:19" s="36" customFormat="1" ht="12.75" customHeight="1">
      <c r="A19" s="45"/>
      <c r="B19" s="31" t="s">
        <v>1064</v>
      </c>
      <c r="C19" s="1324">
        <v>10.9</v>
      </c>
      <c r="D19" s="928">
        <v>11.4</v>
      </c>
      <c r="E19" s="928">
        <v>11.9</v>
      </c>
      <c r="F19" s="931">
        <v>11.9</v>
      </c>
      <c r="G19" s="929">
        <v>12.9</v>
      </c>
      <c r="N19" s="157"/>
      <c r="O19" s="524"/>
      <c r="P19" s="525"/>
      <c r="Q19" s="525"/>
      <c r="R19" s="526"/>
      <c r="S19" s="526"/>
    </row>
    <row r="20" spans="1:19" s="36" customFormat="1" ht="12.75" customHeight="1">
      <c r="A20" s="45"/>
      <c r="B20" s="31" t="s">
        <v>1065</v>
      </c>
      <c r="C20" s="1324">
        <v>18</v>
      </c>
      <c r="D20" s="928">
        <v>19.7</v>
      </c>
      <c r="E20" s="932">
        <v>20.7</v>
      </c>
      <c r="F20" s="931">
        <v>20.399999999999999</v>
      </c>
      <c r="G20" s="929">
        <v>21.1</v>
      </c>
      <c r="N20" s="157"/>
      <c r="O20" s="524"/>
      <c r="P20" s="525"/>
      <c r="Q20" s="525"/>
      <c r="R20" s="526"/>
      <c r="S20" s="526"/>
    </row>
    <row r="21" spans="1:19" s="36" customFormat="1" ht="12.75" customHeight="1">
      <c r="A21" s="45"/>
      <c r="B21" s="31" t="s">
        <v>1066</v>
      </c>
      <c r="C21" s="1324">
        <v>20.3</v>
      </c>
      <c r="D21" s="930">
        <v>21.7</v>
      </c>
      <c r="E21" s="930">
        <v>22</v>
      </c>
      <c r="F21" s="927">
        <v>22.2</v>
      </c>
      <c r="G21" s="927">
        <v>23.2</v>
      </c>
      <c r="H21" s="50"/>
      <c r="I21" s="50"/>
      <c r="J21" s="50"/>
      <c r="K21" s="50"/>
      <c r="L21" s="50"/>
      <c r="M21" s="50"/>
      <c r="N21" s="157"/>
      <c r="O21" s="522"/>
      <c r="P21" s="523"/>
      <c r="Q21" s="523"/>
      <c r="R21" s="525"/>
      <c r="S21" s="526"/>
    </row>
    <row r="22" spans="1:19" s="36" customFormat="1" ht="15.75" customHeight="1">
      <c r="A22" s="45"/>
      <c r="B22" s="31" t="s">
        <v>1067</v>
      </c>
      <c r="C22" s="1324">
        <v>54.2</v>
      </c>
      <c r="D22" s="1011" t="s">
        <v>1068</v>
      </c>
      <c r="E22" s="933">
        <v>67.400000000000006</v>
      </c>
      <c r="F22" s="933">
        <v>106</v>
      </c>
      <c r="G22" s="934">
        <v>110</v>
      </c>
      <c r="H22" s="50"/>
      <c r="I22" s="50"/>
      <c r="J22" s="50"/>
      <c r="K22" s="50"/>
      <c r="L22" s="50"/>
      <c r="M22" s="50"/>
      <c r="N22" s="157"/>
      <c r="O22" s="522"/>
      <c r="P22" s="523"/>
      <c r="Q22" s="523"/>
      <c r="R22" s="525"/>
      <c r="S22" s="526"/>
    </row>
    <row r="23" spans="1:19" s="36" customFormat="1" ht="15" customHeight="1">
      <c r="A23" s="45"/>
      <c r="B23" s="31" t="s">
        <v>1069</v>
      </c>
      <c r="C23" s="1325">
        <v>0.76</v>
      </c>
      <c r="D23" s="1327">
        <v>0.79</v>
      </c>
      <c r="E23" s="1860" t="s">
        <v>193</v>
      </c>
      <c r="F23" s="1860"/>
      <c r="G23" s="1860"/>
      <c r="H23" s="50"/>
      <c r="I23" s="50"/>
      <c r="J23" s="50"/>
      <c r="K23" s="50"/>
      <c r="L23" s="50"/>
      <c r="M23" s="50"/>
      <c r="N23" s="868"/>
      <c r="O23" s="522"/>
      <c r="P23" s="1851"/>
      <c r="Q23" s="1851"/>
      <c r="R23" s="1851"/>
      <c r="S23" s="1851"/>
    </row>
    <row r="24" spans="1:19" s="36" customFormat="1" ht="16.5" thickBot="1">
      <c r="A24" s="45"/>
      <c r="B24" s="32" t="s">
        <v>1070</v>
      </c>
      <c r="C24" s="1326">
        <v>21.146999999999998</v>
      </c>
      <c r="D24" s="1328">
        <v>20.714070043201033</v>
      </c>
      <c r="E24" s="1861"/>
      <c r="F24" s="1861"/>
      <c r="G24" s="1861"/>
      <c r="H24" s="50"/>
      <c r="I24" s="50"/>
      <c r="J24" s="50"/>
      <c r="K24" s="50"/>
      <c r="L24" s="50"/>
      <c r="M24" s="50"/>
      <c r="N24" s="527"/>
      <c r="O24" s="522"/>
      <c r="P24" s="1851"/>
      <c r="Q24" s="1851"/>
      <c r="R24" s="1851"/>
      <c r="S24" s="1851"/>
    </row>
    <row r="25" spans="1:19" ht="15" customHeight="1">
      <c r="A25" s="1"/>
      <c r="B25" s="178"/>
      <c r="C25" s="8"/>
      <c r="D25" s="8"/>
      <c r="E25" s="1"/>
      <c r="F25" s="1"/>
      <c r="G25" s="1"/>
    </row>
    <row r="26" spans="1:19" ht="59.25" customHeight="1">
      <c r="A26" s="1"/>
      <c r="B26" s="1852" t="s">
        <v>1352</v>
      </c>
      <c r="C26" s="1852"/>
      <c r="D26" s="1852"/>
      <c r="E26" s="1852"/>
      <c r="F26" s="1852"/>
      <c r="G26" s="1852"/>
    </row>
    <row r="27" spans="1:19">
      <c r="A27" s="1"/>
      <c r="B27" s="858"/>
      <c r="C27" s="858"/>
      <c r="D27" s="858"/>
      <c r="E27" s="858"/>
      <c r="F27" s="858"/>
      <c r="G27" s="858"/>
    </row>
    <row r="28" spans="1:19" ht="15" thickBot="1">
      <c r="A28" s="1"/>
      <c r="B28" s="17" t="s">
        <v>1071</v>
      </c>
      <c r="C28" s="25" t="s">
        <v>94</v>
      </c>
      <c r="D28" s="25" t="s">
        <v>95</v>
      </c>
      <c r="E28" s="25" t="s">
        <v>96</v>
      </c>
      <c r="F28" s="25" t="s">
        <v>97</v>
      </c>
      <c r="G28" s="25" t="s">
        <v>98</v>
      </c>
    </row>
    <row r="29" spans="1:19" ht="12.75" customHeight="1" thickTop="1">
      <c r="A29" s="1"/>
      <c r="B29" s="30" t="s">
        <v>1063</v>
      </c>
      <c r="C29" s="1329">
        <v>9.4</v>
      </c>
      <c r="D29" s="1221">
        <v>10.3</v>
      </c>
      <c r="E29" s="1331">
        <v>10.1</v>
      </c>
      <c r="F29" s="1331">
        <v>9.9</v>
      </c>
      <c r="G29" s="1331">
        <v>9.6999999999999993</v>
      </c>
    </row>
    <row r="30" spans="1:19" ht="12.75" customHeight="1">
      <c r="A30" s="1"/>
      <c r="B30" s="30" t="s">
        <v>1064</v>
      </c>
      <c r="C30" s="1329">
        <v>10.9</v>
      </c>
      <c r="D30" s="1221">
        <v>11.4</v>
      </c>
      <c r="E30" s="1221">
        <v>11.9</v>
      </c>
      <c r="F30" s="1221">
        <v>11.5</v>
      </c>
      <c r="G30" s="1221">
        <v>12.3</v>
      </c>
    </row>
    <row r="31" spans="1:19" ht="12.75" customHeight="1">
      <c r="A31" s="1"/>
      <c r="B31" s="31" t="s">
        <v>1065</v>
      </c>
      <c r="C31" s="1324">
        <v>18</v>
      </c>
      <c r="D31" s="1221">
        <v>19.7</v>
      </c>
      <c r="E31" s="1514">
        <v>20.7</v>
      </c>
      <c r="F31" s="1221">
        <v>20.399999999999999</v>
      </c>
      <c r="G31" s="1221">
        <v>21.1</v>
      </c>
    </row>
    <row r="32" spans="1:19" ht="12.75" customHeight="1">
      <c r="A32" s="1"/>
      <c r="B32" s="30" t="s">
        <v>1066</v>
      </c>
      <c r="C32" s="1324">
        <v>20.3</v>
      </c>
      <c r="D32" s="1330">
        <v>21.7</v>
      </c>
      <c r="E32" s="932">
        <v>22</v>
      </c>
      <c r="F32" s="932" t="s">
        <v>1286</v>
      </c>
      <c r="G32" s="932">
        <v>22</v>
      </c>
    </row>
    <row r="33" spans="1:19" ht="12.75" customHeight="1">
      <c r="A33" s="1"/>
      <c r="B33" s="30" t="s">
        <v>1067</v>
      </c>
      <c r="C33" s="1324">
        <v>54.2</v>
      </c>
      <c r="D33" s="1330">
        <v>65</v>
      </c>
      <c r="E33" s="1330">
        <v>67.400000000000006</v>
      </c>
      <c r="F33" s="1330">
        <v>61.5</v>
      </c>
      <c r="G33" s="1330">
        <v>57.5</v>
      </c>
    </row>
    <row r="34" spans="1:19" ht="17.45" customHeight="1">
      <c r="A34" s="1"/>
      <c r="B34" s="31" t="s">
        <v>1072</v>
      </c>
      <c r="C34" s="1325">
        <v>0.76</v>
      </c>
      <c r="D34" s="1327">
        <v>0.79</v>
      </c>
      <c r="E34" s="1855" t="s">
        <v>193</v>
      </c>
      <c r="F34" s="1855"/>
      <c r="G34" s="1855"/>
    </row>
    <row r="35" spans="1:19" ht="18" customHeight="1" thickBot="1">
      <c r="A35" s="1"/>
      <c r="B35" s="32" t="s">
        <v>1073</v>
      </c>
      <c r="C35" s="1326">
        <v>21.146999999999998</v>
      </c>
      <c r="D35" s="1328">
        <v>20.714070043201033</v>
      </c>
      <c r="E35" s="1856"/>
      <c r="F35" s="1856"/>
      <c r="G35" s="1856"/>
    </row>
    <row r="36" spans="1:19" ht="4.5" customHeight="1">
      <c r="A36" s="1"/>
      <c r="B36" s="276"/>
      <c r="C36" s="522"/>
      <c r="D36" s="638"/>
      <c r="E36" s="638"/>
      <c r="F36" s="638"/>
      <c r="G36" s="638"/>
    </row>
    <row r="37" spans="1:19" ht="20.25" customHeight="1">
      <c r="A37" s="1"/>
      <c r="B37" s="1852" t="s">
        <v>1353</v>
      </c>
      <c r="C37" s="1852"/>
      <c r="D37" s="1852"/>
      <c r="E37" s="1852"/>
      <c r="F37" s="1852"/>
      <c r="G37" s="1852"/>
    </row>
    <row r="38" spans="1:19" ht="38.25" customHeight="1" thickBot="1">
      <c r="A38" s="1"/>
      <c r="B38" s="24" t="s">
        <v>1074</v>
      </c>
      <c r="C38" s="55" t="s">
        <v>94</v>
      </c>
      <c r="D38" s="55" t="s">
        <v>95</v>
      </c>
      <c r="E38" s="55" t="s">
        <v>96</v>
      </c>
      <c r="F38" s="55" t="s">
        <v>97</v>
      </c>
      <c r="G38" s="55" t="s">
        <v>98</v>
      </c>
      <c r="H38" s="639"/>
      <c r="N38" s="516"/>
      <c r="O38" s="510"/>
      <c r="P38" s="510"/>
      <c r="Q38" s="510"/>
      <c r="R38" s="510"/>
      <c r="S38" s="510"/>
    </row>
    <row r="39" spans="1:19" s="36" customFormat="1" ht="17.100000000000001" customHeight="1" thickTop="1">
      <c r="A39" s="45"/>
      <c r="B39" s="31" t="s">
        <v>1030</v>
      </c>
      <c r="C39" s="1298">
        <v>10.9</v>
      </c>
      <c r="D39" s="87">
        <v>11.4</v>
      </c>
      <c r="E39" s="87">
        <v>11.9</v>
      </c>
      <c r="F39" s="316">
        <v>11.9</v>
      </c>
      <c r="G39" s="72">
        <v>12.9</v>
      </c>
      <c r="H39" s="1158"/>
      <c r="N39" s="157"/>
      <c r="O39" s="869"/>
      <c r="P39" s="517"/>
      <c r="Q39" s="517"/>
      <c r="R39" s="518"/>
      <c r="S39" s="519"/>
    </row>
    <row r="40" spans="1:19" s="36" customFormat="1" ht="17.100000000000001" customHeight="1">
      <c r="A40" s="45"/>
      <c r="B40" s="31" t="s">
        <v>1075</v>
      </c>
      <c r="C40" s="1298">
        <v>3</v>
      </c>
      <c r="D40" s="847">
        <v>3.5</v>
      </c>
      <c r="E40" s="786">
        <v>3.2</v>
      </c>
      <c r="F40" s="786">
        <v>3.2</v>
      </c>
      <c r="G40" s="848">
        <v>2.8</v>
      </c>
      <c r="H40" s="1158"/>
      <c r="N40" s="157"/>
      <c r="O40" s="869"/>
      <c r="P40" s="517"/>
      <c r="Q40" s="517"/>
      <c r="R40" s="518"/>
      <c r="S40" s="519"/>
    </row>
    <row r="41" spans="1:19" s="36" customFormat="1" ht="17.100000000000001" customHeight="1">
      <c r="A41" s="45"/>
      <c r="B41" s="31" t="s">
        <v>1028</v>
      </c>
      <c r="C41" s="1298">
        <v>4.2</v>
      </c>
      <c r="D41" s="87">
        <v>4.8</v>
      </c>
      <c r="E41" s="87">
        <v>4.9000000000000004</v>
      </c>
      <c r="F41" s="316">
        <v>5.0999999999999996</v>
      </c>
      <c r="G41" s="72">
        <v>4.7</v>
      </c>
      <c r="H41" s="1158"/>
      <c r="N41" s="157"/>
      <c r="O41" s="869"/>
      <c r="P41" s="517"/>
      <c r="Q41" s="517"/>
      <c r="R41" s="518"/>
      <c r="S41" s="519"/>
    </row>
    <row r="42" spans="1:19" s="36" customFormat="1" ht="17.100000000000001" customHeight="1">
      <c r="A42" s="45"/>
      <c r="B42" s="31" t="s">
        <v>1050</v>
      </c>
      <c r="C42" s="1298">
        <v>2.2000000000000002</v>
      </c>
      <c r="D42" s="1333">
        <v>2.7</v>
      </c>
      <c r="E42" s="87" t="s">
        <v>112</v>
      </c>
      <c r="F42" s="87" t="s">
        <v>112</v>
      </c>
      <c r="G42" s="1020" t="s">
        <v>112</v>
      </c>
      <c r="H42" s="1158"/>
      <c r="N42" s="157"/>
      <c r="O42" s="869"/>
      <c r="P42" s="517"/>
      <c r="Q42" s="517"/>
      <c r="R42" s="518"/>
      <c r="S42" s="519"/>
    </row>
    <row r="43" spans="1:19" s="36" customFormat="1" ht="17.100000000000001" customHeight="1">
      <c r="A43" s="45"/>
      <c r="B43" s="31" t="s">
        <v>1051</v>
      </c>
      <c r="C43" s="1298">
        <v>2</v>
      </c>
      <c r="D43" s="1333">
        <v>2.1</v>
      </c>
      <c r="E43" s="87" t="s">
        <v>112</v>
      </c>
      <c r="F43" s="87" t="s">
        <v>112</v>
      </c>
      <c r="G43" s="1020" t="s">
        <v>112</v>
      </c>
      <c r="H43" s="1158"/>
      <c r="N43" s="157"/>
      <c r="O43" s="869"/>
      <c r="P43" s="517"/>
      <c r="Q43" s="517"/>
      <c r="R43" s="518"/>
      <c r="S43" s="519"/>
    </row>
    <row r="44" spans="1:19" s="36" customFormat="1" ht="17.100000000000001" customHeight="1">
      <c r="A44" s="45"/>
      <c r="B44" s="31" t="s">
        <v>1076</v>
      </c>
      <c r="C44" s="1298">
        <v>0</v>
      </c>
      <c r="D44" s="920">
        <v>0</v>
      </c>
      <c r="E44" s="920">
        <v>0</v>
      </c>
      <c r="F44" s="920">
        <v>0</v>
      </c>
      <c r="G44" s="1021">
        <v>0.84199999999999997</v>
      </c>
      <c r="H44" s="1158"/>
      <c r="N44" s="157"/>
      <c r="O44" s="869"/>
      <c r="P44" s="517"/>
      <c r="Q44" s="517"/>
      <c r="R44" s="518"/>
      <c r="S44" s="519"/>
    </row>
    <row r="45" spans="1:19" s="36" customFormat="1" ht="17.100000000000001" customHeight="1">
      <c r="A45" s="45"/>
      <c r="B45" s="31" t="s">
        <v>1031</v>
      </c>
      <c r="C45" s="1298">
        <v>1.8</v>
      </c>
      <c r="D45" s="87">
        <v>1.6</v>
      </c>
      <c r="E45" s="87">
        <v>1.6</v>
      </c>
      <c r="F45" s="316">
        <v>1.5</v>
      </c>
      <c r="G45" s="72">
        <v>1.4</v>
      </c>
      <c r="H45" s="1158"/>
      <c r="N45" s="157"/>
      <c r="O45" s="869"/>
      <c r="P45" s="517"/>
      <c r="Q45" s="517"/>
      <c r="R45" s="518"/>
      <c r="S45" s="519"/>
    </row>
    <row r="46" spans="1:19" s="36" customFormat="1" ht="17.100000000000001" customHeight="1" thickBot="1">
      <c r="A46" s="45"/>
      <c r="B46" s="31" t="s">
        <v>1077</v>
      </c>
      <c r="C46" s="1298">
        <v>0.4</v>
      </c>
      <c r="D46" s="87">
        <v>0.4</v>
      </c>
      <c r="E46" s="87">
        <v>0.4</v>
      </c>
      <c r="F46" s="316">
        <v>0.6</v>
      </c>
      <c r="G46" s="72">
        <v>0.6</v>
      </c>
      <c r="H46" s="1158"/>
      <c r="N46" s="157"/>
      <c r="O46" s="869"/>
      <c r="P46" s="517"/>
      <c r="Q46" s="517"/>
      <c r="R46" s="518"/>
      <c r="S46" s="519"/>
    </row>
    <row r="47" spans="1:19" s="36" customFormat="1" ht="12.95" customHeight="1" thickBot="1">
      <c r="A47" s="45"/>
      <c r="B47" s="33" t="s">
        <v>198</v>
      </c>
      <c r="C47" s="1332">
        <v>20.3</v>
      </c>
      <c r="D47" s="849">
        <v>21.7</v>
      </c>
      <c r="E47" s="787">
        <v>22</v>
      </c>
      <c r="F47" s="787">
        <v>22.2</v>
      </c>
      <c r="G47" s="787">
        <v>23.2</v>
      </c>
      <c r="H47" s="1158"/>
      <c r="N47" s="520"/>
      <c r="O47" s="522"/>
      <c r="P47" s="517"/>
      <c r="Q47" s="517"/>
      <c r="R47" s="517"/>
      <c r="S47" s="519"/>
    </row>
    <row r="48" spans="1:19" ht="6" customHeight="1">
      <c r="A48" s="1"/>
      <c r="B48" s="1853"/>
      <c r="C48" s="1853"/>
      <c r="D48" s="1853"/>
      <c r="E48" s="1853"/>
      <c r="F48" s="1853"/>
      <c r="G48" s="1853"/>
      <c r="H48" s="396"/>
      <c r="I48" s="396"/>
    </row>
    <row r="49" spans="1:19" s="36" customFormat="1" ht="24.75" customHeight="1">
      <c r="A49" s="45"/>
      <c r="B49" s="917" t="s">
        <v>1078</v>
      </c>
      <c r="C49" s="517"/>
      <c r="D49" s="517"/>
      <c r="E49" s="517"/>
      <c r="F49" s="517"/>
      <c r="G49" s="519"/>
      <c r="H49" s="194"/>
      <c r="N49" s="520"/>
      <c r="O49" s="522"/>
      <c r="P49" s="517"/>
      <c r="Q49" s="517"/>
      <c r="R49" s="517"/>
      <c r="S49" s="519"/>
    </row>
    <row r="50" spans="1:19">
      <c r="A50" s="1"/>
      <c r="B50" s="430"/>
      <c r="C50" s="430"/>
      <c r="D50" s="430"/>
      <c r="E50" s="430"/>
      <c r="F50" s="430"/>
      <c r="G50" s="430"/>
    </row>
    <row r="51" spans="1:19" ht="15" thickBot="1">
      <c r="A51" s="1"/>
      <c r="B51" s="24" t="s">
        <v>1079</v>
      </c>
      <c r="C51" s="55" t="s">
        <v>94</v>
      </c>
      <c r="D51" s="55" t="s">
        <v>95</v>
      </c>
      <c r="E51" s="55" t="s">
        <v>96</v>
      </c>
      <c r="F51" s="55" t="s">
        <v>97</v>
      </c>
      <c r="G51" s="55" t="s">
        <v>98</v>
      </c>
      <c r="H51" s="62"/>
      <c r="N51" s="516"/>
      <c r="O51" s="510"/>
      <c r="P51" s="510"/>
      <c r="Q51" s="510"/>
      <c r="R51" s="510"/>
      <c r="S51" s="510"/>
    </row>
    <row r="52" spans="1:19" s="36" customFormat="1" ht="15.6" customHeight="1" thickTop="1">
      <c r="A52" s="45"/>
      <c r="B52" s="30" t="s">
        <v>1030</v>
      </c>
      <c r="C52" s="1298">
        <v>10.9</v>
      </c>
      <c r="D52" s="1311">
        <v>11.4</v>
      </c>
      <c r="E52" s="1311">
        <v>11.9</v>
      </c>
      <c r="F52" s="1311">
        <v>11.5</v>
      </c>
      <c r="G52" s="1311">
        <v>12.3</v>
      </c>
      <c r="H52" s="1158"/>
      <c r="N52" s="48"/>
      <c r="O52" s="521"/>
      <c r="P52" s="517"/>
      <c r="Q52" s="517"/>
      <c r="R52" s="518"/>
      <c r="S52" s="519"/>
    </row>
    <row r="53" spans="1:19" s="36" customFormat="1" ht="15.6" customHeight="1">
      <c r="A53" s="45"/>
      <c r="B53" s="30" t="s">
        <v>1075</v>
      </c>
      <c r="C53" s="1298">
        <v>3</v>
      </c>
      <c r="D53" s="1311">
        <v>3.5</v>
      </c>
      <c r="E53" s="1336">
        <v>3.2</v>
      </c>
      <c r="F53" s="1336">
        <v>3.1</v>
      </c>
      <c r="G53" s="1336">
        <v>2.6</v>
      </c>
      <c r="H53" s="1158"/>
      <c r="N53" s="48"/>
      <c r="O53" s="521"/>
      <c r="P53" s="517"/>
      <c r="Q53" s="517"/>
      <c r="R53" s="518"/>
      <c r="S53" s="519"/>
    </row>
    <row r="54" spans="1:19" s="36" customFormat="1" ht="15.6" customHeight="1">
      <c r="A54" s="45"/>
      <c r="B54" s="31" t="s">
        <v>1028</v>
      </c>
      <c r="C54" s="1298">
        <v>4.2</v>
      </c>
      <c r="D54" s="1311">
        <v>4.8</v>
      </c>
      <c r="E54" s="1311">
        <v>4.9000000000000004</v>
      </c>
      <c r="F54" s="1311">
        <v>4.9000000000000004</v>
      </c>
      <c r="G54" s="1311">
        <v>4.4000000000000004</v>
      </c>
      <c r="H54" s="1158"/>
      <c r="N54" s="157"/>
      <c r="O54" s="521"/>
      <c r="P54" s="517"/>
      <c r="Q54" s="517"/>
      <c r="R54" s="518"/>
      <c r="S54" s="519"/>
    </row>
    <row r="55" spans="1:19" s="36" customFormat="1" ht="15.6" customHeight="1">
      <c r="A55" s="45"/>
      <c r="B55" s="528" t="s">
        <v>1050</v>
      </c>
      <c r="C55" s="1298">
        <v>2.2000000000000002</v>
      </c>
      <c r="D55" s="1311">
        <v>2.7</v>
      </c>
      <c r="E55" s="1311"/>
      <c r="F55" s="1311"/>
      <c r="G55" s="1311"/>
      <c r="H55" s="1158"/>
      <c r="N55" s="157"/>
      <c r="O55" s="521"/>
      <c r="P55" s="517"/>
      <c r="Q55" s="517"/>
      <c r="R55" s="518"/>
      <c r="S55" s="519"/>
    </row>
    <row r="56" spans="1:19" s="36" customFormat="1" ht="15.6" customHeight="1">
      <c r="A56" s="45"/>
      <c r="B56" s="528" t="s">
        <v>1051</v>
      </c>
      <c r="C56" s="1298">
        <v>2</v>
      </c>
      <c r="D56" s="1311">
        <v>2.1</v>
      </c>
      <c r="E56" s="1311"/>
      <c r="F56" s="1311"/>
      <c r="G56" s="1311"/>
      <c r="H56" s="1158"/>
      <c r="N56" s="157"/>
      <c r="O56" s="521"/>
      <c r="P56" s="517"/>
      <c r="Q56" s="517"/>
      <c r="R56" s="518"/>
      <c r="S56" s="519"/>
    </row>
    <row r="57" spans="1:19" s="36" customFormat="1" ht="15.6" customHeight="1">
      <c r="A57" s="45"/>
      <c r="B57" s="31" t="s">
        <v>1080</v>
      </c>
      <c r="C57" s="1298">
        <v>0</v>
      </c>
      <c r="D57" s="1311">
        <v>0</v>
      </c>
      <c r="E57" s="1311">
        <v>0</v>
      </c>
      <c r="F57" s="1311">
        <v>0</v>
      </c>
      <c r="G57" s="1311">
        <v>0.8</v>
      </c>
      <c r="H57" s="1158"/>
      <c r="N57" s="48"/>
      <c r="O57" s="521"/>
      <c r="P57" s="517"/>
      <c r="Q57" s="517"/>
      <c r="R57" s="518"/>
      <c r="S57" s="519"/>
    </row>
    <row r="58" spans="1:19" s="36" customFormat="1" ht="15.6" customHeight="1">
      <c r="A58" s="45"/>
      <c r="B58" s="30" t="s">
        <v>1031</v>
      </c>
      <c r="C58" s="1298">
        <v>1.8</v>
      </c>
      <c r="D58" s="1311">
        <v>1.6</v>
      </c>
      <c r="E58" s="1311">
        <v>1.6</v>
      </c>
      <c r="F58" s="1311">
        <v>1.5</v>
      </c>
      <c r="G58" s="1311">
        <v>1.4</v>
      </c>
      <c r="H58" s="1158"/>
      <c r="N58" s="48"/>
      <c r="O58" s="521"/>
      <c r="P58" s="517"/>
      <c r="Q58" s="517"/>
      <c r="R58" s="518"/>
      <c r="S58" s="519"/>
    </row>
    <row r="59" spans="1:19" s="36" customFormat="1" ht="15.6" customHeight="1" thickBot="1">
      <c r="A59" s="45"/>
      <c r="B59" s="31" t="s">
        <v>1081</v>
      </c>
      <c r="C59" s="1298">
        <v>0.4</v>
      </c>
      <c r="D59" s="1311">
        <v>0.4</v>
      </c>
      <c r="E59" s="1311">
        <v>0.4</v>
      </c>
      <c r="F59" s="1311">
        <v>0.4</v>
      </c>
      <c r="G59" s="1311">
        <v>0.4</v>
      </c>
      <c r="H59" s="1158"/>
      <c r="N59" s="157"/>
      <c r="O59" s="521"/>
      <c r="P59" s="517"/>
      <c r="Q59" s="517"/>
      <c r="R59" s="518"/>
      <c r="S59" s="519"/>
    </row>
    <row r="60" spans="1:19" s="36" customFormat="1" ht="14.25" customHeight="1" thickBot="1">
      <c r="A60" s="45"/>
      <c r="B60" s="33" t="s">
        <v>198</v>
      </c>
      <c r="C60" s="1334">
        <v>20.3</v>
      </c>
      <c r="D60" s="1335">
        <v>21.7</v>
      </c>
      <c r="E60" s="1337">
        <v>22</v>
      </c>
      <c r="F60" s="1337">
        <v>21.4</v>
      </c>
      <c r="G60" s="1337">
        <v>22</v>
      </c>
      <c r="H60" s="1158"/>
      <c r="N60" s="520"/>
      <c r="O60" s="522"/>
      <c r="P60" s="517"/>
      <c r="Q60" s="517"/>
      <c r="R60" s="517"/>
      <c r="S60" s="519"/>
    </row>
    <row r="61" spans="1:19" s="36" customFormat="1" ht="6.75" customHeight="1">
      <c r="A61" s="45"/>
      <c r="B61" s="534"/>
      <c r="C61" s="517"/>
      <c r="D61" s="517"/>
      <c r="E61" s="517"/>
      <c r="F61" s="517"/>
      <c r="G61" s="519"/>
      <c r="H61" s="194"/>
      <c r="N61" s="520"/>
      <c r="O61" s="522"/>
      <c r="P61" s="517"/>
      <c r="Q61" s="517"/>
      <c r="R61" s="517"/>
      <c r="S61" s="519"/>
    </row>
    <row r="62" spans="1:19" ht="12.75" customHeight="1"/>
    <row r="63" spans="1:19" ht="19.5" customHeight="1" thickBot="1">
      <c r="A63" s="1"/>
      <c r="B63" s="24" t="s">
        <v>1082</v>
      </c>
      <c r="C63" s="55" t="s">
        <v>94</v>
      </c>
      <c r="D63" s="55" t="s">
        <v>95</v>
      </c>
      <c r="E63" s="202"/>
      <c r="F63" s="373"/>
      <c r="N63" s="508"/>
      <c r="O63" s="510"/>
      <c r="P63" s="510"/>
    </row>
    <row r="64" spans="1:19" ht="18" customHeight="1" thickTop="1">
      <c r="A64" s="1"/>
      <c r="B64" s="60" t="s">
        <v>1083</v>
      </c>
      <c r="C64" s="1298">
        <v>6.6</v>
      </c>
      <c r="D64" s="784">
        <v>6.9560000000000004</v>
      </c>
      <c r="E64" s="202"/>
      <c r="F64" s="374"/>
      <c r="N64" s="431"/>
      <c r="O64" s="521"/>
      <c r="P64" s="523"/>
    </row>
    <row r="65" spans="1:16" ht="18" customHeight="1">
      <c r="A65" s="1"/>
      <c r="B65" s="60" t="s">
        <v>1084</v>
      </c>
      <c r="C65" s="1298">
        <v>2</v>
      </c>
      <c r="D65" s="784">
        <v>2.6960000000000002</v>
      </c>
      <c r="E65" s="202"/>
      <c r="N65" s="431"/>
      <c r="O65" s="521"/>
      <c r="P65" s="523"/>
    </row>
    <row r="66" spans="1:16" ht="18" customHeight="1">
      <c r="A66" s="1"/>
      <c r="B66" s="60" t="s">
        <v>1085</v>
      </c>
      <c r="C66" s="1298">
        <v>0</v>
      </c>
      <c r="D66" s="87" t="s">
        <v>112</v>
      </c>
      <c r="E66" s="202"/>
      <c r="N66" s="431"/>
      <c r="O66" s="521"/>
      <c r="P66" s="523"/>
    </row>
    <row r="67" spans="1:16" ht="18" customHeight="1">
      <c r="A67" s="1"/>
      <c r="B67" s="60" t="s">
        <v>1086</v>
      </c>
      <c r="C67" s="1298">
        <v>0</v>
      </c>
      <c r="D67" s="87" t="s">
        <v>112</v>
      </c>
      <c r="E67" s="202"/>
      <c r="N67" s="431"/>
      <c r="O67" s="521"/>
      <c r="P67" s="523"/>
    </row>
    <row r="68" spans="1:16" ht="18" customHeight="1">
      <c r="A68" s="1"/>
      <c r="B68" s="60" t="s">
        <v>1087</v>
      </c>
      <c r="C68" s="1298">
        <v>0.8</v>
      </c>
      <c r="D68" s="87">
        <v>0.65600000000000003</v>
      </c>
      <c r="E68" s="202"/>
      <c r="F68" s="1162"/>
      <c r="N68" s="431"/>
      <c r="O68" s="521"/>
      <c r="P68" s="523"/>
    </row>
    <row r="69" spans="1:16" ht="18" customHeight="1" thickBot="1">
      <c r="A69" s="1"/>
      <c r="B69" s="60" t="s">
        <v>1088</v>
      </c>
      <c r="C69" s="1298">
        <v>0</v>
      </c>
      <c r="D69" s="87" t="s">
        <v>112</v>
      </c>
      <c r="E69" s="202"/>
      <c r="F69" s="1161"/>
      <c r="N69" s="431"/>
      <c r="O69" s="521"/>
      <c r="P69" s="523"/>
    </row>
    <row r="70" spans="1:16" ht="15" customHeight="1" thickBot="1">
      <c r="A70" s="1"/>
      <c r="B70" s="33" t="s">
        <v>198</v>
      </c>
      <c r="C70" s="1334">
        <v>9.4</v>
      </c>
      <c r="D70" s="785">
        <v>10.3</v>
      </c>
      <c r="E70" s="202"/>
      <c r="F70" s="1161"/>
      <c r="N70" s="520"/>
      <c r="O70" s="522"/>
      <c r="P70" s="523"/>
    </row>
    <row r="71" spans="1:16" ht="7.5" customHeight="1">
      <c r="A71" s="1"/>
      <c r="B71" s="202"/>
      <c r="C71" s="202"/>
      <c r="D71" s="202"/>
      <c r="E71" s="202"/>
      <c r="F71" s="1161"/>
      <c r="N71" s="520"/>
      <c r="O71" s="522"/>
      <c r="P71" s="523"/>
    </row>
    <row r="72" spans="1:16">
      <c r="A72" s="1"/>
      <c r="B72" s="846"/>
      <c r="C72" s="846"/>
      <c r="D72" s="846"/>
      <c r="E72" s="846"/>
      <c r="F72" s="846"/>
      <c r="G72" s="846"/>
    </row>
    <row r="73" spans="1:16" ht="15.75" thickBot="1">
      <c r="B73" s="629" t="s">
        <v>1089</v>
      </c>
      <c r="C73" s="56" t="s">
        <v>1090</v>
      </c>
      <c r="D73" s="56" t="s">
        <v>1048</v>
      </c>
      <c r="E73" s="56"/>
      <c r="F73" s="55" t="s">
        <v>94</v>
      </c>
      <c r="G73" s="55" t="s">
        <v>95</v>
      </c>
      <c r="H73" s="55" t="s">
        <v>96</v>
      </c>
      <c r="I73" s="55" t="s">
        <v>97</v>
      </c>
      <c r="J73" s="55" t="s">
        <v>98</v>
      </c>
    </row>
    <row r="74" spans="1:16" ht="12.75" customHeight="1" thickTop="1">
      <c r="B74" s="634" t="s">
        <v>1049</v>
      </c>
      <c r="C74" s="1844" t="s">
        <v>175</v>
      </c>
      <c r="D74" s="630" t="s">
        <v>1091</v>
      </c>
      <c r="E74" s="630"/>
      <c r="F74" s="1338">
        <v>0</v>
      </c>
      <c r="G74" s="1339">
        <v>0</v>
      </c>
      <c r="H74" s="1339">
        <v>0</v>
      </c>
      <c r="I74" s="1339">
        <v>0</v>
      </c>
      <c r="J74" s="1339">
        <v>0</v>
      </c>
    </row>
    <row r="75" spans="1:16" ht="12.75" customHeight="1">
      <c r="B75" s="636"/>
      <c r="C75" s="1843"/>
      <c r="D75" s="257" t="s">
        <v>1050</v>
      </c>
      <c r="E75" s="323"/>
      <c r="F75" s="1317">
        <v>1.8464</v>
      </c>
      <c r="G75" s="1311">
        <v>2.3624999999999998</v>
      </c>
      <c r="H75" s="1311">
        <v>2.5083000000000002</v>
      </c>
      <c r="I75" s="1311">
        <v>2.6000999999999999</v>
      </c>
      <c r="J75" s="1311">
        <v>2.7936000000000001</v>
      </c>
    </row>
    <row r="76" spans="1:16" ht="12.75" customHeight="1">
      <c r="B76" s="236"/>
      <c r="C76" s="1843"/>
      <c r="D76" s="60" t="s">
        <v>1051</v>
      </c>
      <c r="E76" s="54"/>
      <c r="F76" s="1317">
        <v>0</v>
      </c>
      <c r="G76" s="1311">
        <v>0</v>
      </c>
      <c r="H76" s="1311">
        <v>0</v>
      </c>
      <c r="I76" s="1311">
        <v>0</v>
      </c>
      <c r="J76" s="1311">
        <v>0</v>
      </c>
    </row>
    <row r="77" spans="1:16" ht="12.75" customHeight="1">
      <c r="B77" s="236"/>
      <c r="C77" s="1843"/>
      <c r="D77" s="843" t="s">
        <v>1029</v>
      </c>
      <c r="E77" s="505"/>
      <c r="F77" s="1317">
        <v>9.4E-2</v>
      </c>
      <c r="G77" s="1311">
        <v>8.9099999999999999E-2</v>
      </c>
      <c r="H77" s="1311">
        <v>8.6400000000000005E-2</v>
      </c>
      <c r="I77" s="1311">
        <v>8.1000000000000003E-2</v>
      </c>
      <c r="J77" s="1311">
        <v>7.3700000000000002E-2</v>
      </c>
    </row>
    <row r="78" spans="1:16" ht="12.75" customHeight="1">
      <c r="B78" s="236"/>
      <c r="C78" s="1843"/>
      <c r="D78" s="60" t="s">
        <v>1030</v>
      </c>
      <c r="E78" s="54"/>
      <c r="F78" s="1317">
        <v>0</v>
      </c>
      <c r="G78" s="1311">
        <v>5.2499999999999998E-2</v>
      </c>
      <c r="H78" s="1311">
        <v>8.4199999999999997E-2</v>
      </c>
      <c r="I78" s="1311">
        <v>8.3199999999999996E-2</v>
      </c>
      <c r="J78" s="1311">
        <v>0</v>
      </c>
    </row>
    <row r="79" spans="1:16" ht="12.75" customHeight="1">
      <c r="B79" s="236"/>
      <c r="C79" s="1843"/>
      <c r="D79" s="257" t="s">
        <v>1031</v>
      </c>
      <c r="E79" s="323"/>
      <c r="F79" s="1318">
        <v>1.2153</v>
      </c>
      <c r="G79" s="1321">
        <v>0.99970000000000003</v>
      </c>
      <c r="H79" s="1321">
        <v>0.9819</v>
      </c>
      <c r="I79" s="1321">
        <v>0.97570000000000001</v>
      </c>
      <c r="J79" s="1321">
        <v>0.85129999999999995</v>
      </c>
    </row>
    <row r="80" spans="1:16" ht="12.75" customHeight="1">
      <c r="B80" s="236"/>
      <c r="C80" s="1843"/>
      <c r="D80" s="844" t="s">
        <v>716</v>
      </c>
      <c r="E80" s="506"/>
      <c r="F80" s="1319">
        <v>0</v>
      </c>
      <c r="G80" s="1322">
        <v>0</v>
      </c>
      <c r="H80" s="1322">
        <v>0</v>
      </c>
      <c r="I80" s="1322">
        <v>0</v>
      </c>
      <c r="J80" s="1322">
        <v>0</v>
      </c>
    </row>
    <row r="81" spans="2:10" ht="12.75" customHeight="1" thickBot="1">
      <c r="B81" s="637"/>
      <c r="C81" s="632"/>
      <c r="D81" s="845" t="s">
        <v>1092</v>
      </c>
      <c r="E81" s="642"/>
      <c r="F81" s="1320">
        <v>3.2</v>
      </c>
      <c r="G81" s="1323">
        <v>3.5</v>
      </c>
      <c r="H81" s="1323">
        <v>3.7</v>
      </c>
      <c r="I81" s="1323">
        <v>3.7</v>
      </c>
      <c r="J81" s="1323">
        <v>3.7</v>
      </c>
    </row>
    <row r="82" spans="2:10" ht="12.75" customHeight="1">
      <c r="B82" s="1854" t="s">
        <v>1053</v>
      </c>
      <c r="C82" s="1843" t="s">
        <v>171</v>
      </c>
      <c r="D82" s="630" t="s">
        <v>1091</v>
      </c>
      <c r="E82" s="631"/>
      <c r="F82" s="1317">
        <v>0.1234</v>
      </c>
      <c r="G82" s="1311">
        <v>0.1201</v>
      </c>
      <c r="H82" s="1311">
        <v>0.1588</v>
      </c>
      <c r="I82" s="1311">
        <v>0.1575</v>
      </c>
      <c r="J82" s="1311">
        <v>0.1242</v>
      </c>
    </row>
    <row r="83" spans="2:10" ht="12.75" customHeight="1">
      <c r="B83" s="1841"/>
      <c r="C83" s="1843"/>
      <c r="D83" s="257" t="s">
        <v>1050</v>
      </c>
      <c r="E83" s="323"/>
      <c r="F83" s="1317">
        <v>0</v>
      </c>
      <c r="G83" s="1311">
        <v>0</v>
      </c>
      <c r="H83" s="1311">
        <v>0</v>
      </c>
      <c r="I83" s="1311">
        <v>0</v>
      </c>
      <c r="J83" s="1311">
        <v>0</v>
      </c>
    </row>
    <row r="84" spans="2:10" ht="12.75" customHeight="1">
      <c r="B84" s="1841"/>
      <c r="C84" s="1843"/>
      <c r="D84" s="60" t="s">
        <v>1051</v>
      </c>
      <c r="E84" s="54"/>
      <c r="F84" s="1317">
        <v>1.1508</v>
      </c>
      <c r="G84" s="1311">
        <v>1.1427</v>
      </c>
      <c r="H84" s="1311">
        <v>1.1264000000000001</v>
      </c>
      <c r="I84" s="1311">
        <v>1.1248</v>
      </c>
      <c r="J84" s="1311">
        <v>1.1314</v>
      </c>
    </row>
    <row r="85" spans="2:10" ht="12.75" customHeight="1">
      <c r="B85" s="1841"/>
      <c r="C85" s="1843"/>
      <c r="D85" s="843" t="s">
        <v>1029</v>
      </c>
      <c r="E85" s="505"/>
      <c r="F85" s="1317">
        <v>0</v>
      </c>
      <c r="G85" s="1311">
        <v>0</v>
      </c>
      <c r="H85" s="1311">
        <v>0</v>
      </c>
      <c r="I85" s="1311">
        <v>0</v>
      </c>
      <c r="J85" s="1311">
        <v>0</v>
      </c>
    </row>
    <row r="86" spans="2:10" ht="12.75" customHeight="1">
      <c r="B86" s="1841"/>
      <c r="C86" s="1843"/>
      <c r="D86" s="60" t="s">
        <v>1030</v>
      </c>
      <c r="E86" s="54"/>
      <c r="F86" s="1317">
        <v>10.299099999999999</v>
      </c>
      <c r="G86" s="1311">
        <v>10.712199999999999</v>
      </c>
      <c r="H86" s="1311">
        <v>11.0937</v>
      </c>
      <c r="I86" s="1311">
        <v>10.702999999999999</v>
      </c>
      <c r="J86" s="1311">
        <v>10.9504</v>
      </c>
    </row>
    <row r="87" spans="2:10" ht="12.75" customHeight="1">
      <c r="B87" s="1841"/>
      <c r="C87" s="1843"/>
      <c r="D87" s="257" t="s">
        <v>1031</v>
      </c>
      <c r="E87" s="323"/>
      <c r="F87" s="1318">
        <v>8.0600000000000005E-2</v>
      </c>
      <c r="G87" s="1321">
        <v>8.0100000000000005E-2</v>
      </c>
      <c r="H87" s="1321">
        <v>8.09E-2</v>
      </c>
      <c r="I87" s="1321">
        <v>7.8100000000000003E-2</v>
      </c>
      <c r="J87" s="1321">
        <v>8.3900000000000002E-2</v>
      </c>
    </row>
    <row r="88" spans="2:10" ht="12.75" customHeight="1">
      <c r="B88" s="1841"/>
      <c r="C88" s="1843"/>
      <c r="D88" s="844" t="s">
        <v>716</v>
      </c>
      <c r="E88" s="506"/>
      <c r="F88" s="1319">
        <v>0</v>
      </c>
      <c r="G88" s="1322">
        <v>0</v>
      </c>
      <c r="H88" s="1322">
        <v>0</v>
      </c>
      <c r="I88" s="1322">
        <v>0</v>
      </c>
      <c r="J88" s="1322">
        <v>0</v>
      </c>
    </row>
    <row r="89" spans="2:10" ht="12.75" customHeight="1" thickBot="1">
      <c r="B89" s="1841"/>
      <c r="D89" s="845" t="s">
        <v>1092</v>
      </c>
      <c r="E89" s="642"/>
      <c r="F89" s="1320">
        <v>11.7</v>
      </c>
      <c r="G89" s="1323">
        <v>12.1</v>
      </c>
      <c r="H89" s="1323">
        <v>12.5</v>
      </c>
      <c r="I89" s="1323">
        <v>12.1</v>
      </c>
      <c r="J89" s="1323">
        <v>12.3</v>
      </c>
    </row>
    <row r="90" spans="2:10" ht="12.75" customHeight="1">
      <c r="B90" s="1841"/>
      <c r="C90" s="1844" t="s">
        <v>174</v>
      </c>
      <c r="D90" s="630" t="s">
        <v>1091</v>
      </c>
      <c r="E90" s="630"/>
      <c r="F90" s="1338">
        <v>0.66320000000000001</v>
      </c>
      <c r="G90" s="1339">
        <v>0.5</v>
      </c>
      <c r="H90" s="1339">
        <v>0.2</v>
      </c>
      <c r="I90" s="1339">
        <v>0.1</v>
      </c>
      <c r="J90" s="1339">
        <v>0.2</v>
      </c>
    </row>
    <row r="91" spans="2:10" ht="12.75" customHeight="1">
      <c r="B91" s="1841"/>
      <c r="C91" s="1843"/>
      <c r="D91" s="257" t="s">
        <v>1050</v>
      </c>
      <c r="E91" s="323"/>
      <c r="F91" s="1317">
        <v>0</v>
      </c>
      <c r="G91" s="1311">
        <v>0</v>
      </c>
      <c r="H91" s="1311">
        <v>0</v>
      </c>
      <c r="I91" s="1311">
        <v>0</v>
      </c>
      <c r="J91" s="1311">
        <v>0</v>
      </c>
    </row>
    <row r="92" spans="2:10" ht="12.75" customHeight="1">
      <c r="B92" s="1841"/>
      <c r="C92" s="1843"/>
      <c r="D92" s="60" t="s">
        <v>1051</v>
      </c>
      <c r="E92" s="54"/>
      <c r="F92" s="1317">
        <v>0.87390000000000001</v>
      </c>
      <c r="G92" s="1311">
        <v>0.9</v>
      </c>
      <c r="H92" s="1311">
        <v>0.9</v>
      </c>
      <c r="I92" s="1311">
        <v>0.9</v>
      </c>
      <c r="J92" s="1311">
        <v>0.1</v>
      </c>
    </row>
    <row r="93" spans="2:10" ht="12.75" customHeight="1">
      <c r="B93" s="1841"/>
      <c r="C93" s="1843"/>
      <c r="D93" s="843" t="s">
        <v>1029</v>
      </c>
      <c r="E93" s="505"/>
      <c r="F93" s="1317">
        <v>0</v>
      </c>
      <c r="G93" s="1311">
        <v>0</v>
      </c>
      <c r="H93" s="1311">
        <v>0</v>
      </c>
      <c r="I93" s="1311">
        <v>0</v>
      </c>
      <c r="J93" s="1311">
        <v>0</v>
      </c>
    </row>
    <row r="94" spans="2:10" ht="12.75" customHeight="1">
      <c r="B94" s="1841"/>
      <c r="C94" s="1843"/>
      <c r="D94" s="60" t="s">
        <v>1030</v>
      </c>
      <c r="E94" s="54"/>
      <c r="F94" s="1317">
        <v>0</v>
      </c>
      <c r="G94" s="1311">
        <v>0.1</v>
      </c>
      <c r="H94" s="1311">
        <v>0.1</v>
      </c>
      <c r="I94" s="1311">
        <v>0.1</v>
      </c>
      <c r="J94" s="1311">
        <v>0.5</v>
      </c>
    </row>
    <row r="95" spans="2:10" ht="12.75" customHeight="1">
      <c r="B95" s="1841"/>
      <c r="C95" s="1843"/>
      <c r="D95" s="257" t="s">
        <v>1031</v>
      </c>
      <c r="E95" s="323"/>
      <c r="F95" s="1318">
        <v>6.7699999999999996E-2</v>
      </c>
      <c r="G95" s="1321">
        <v>0.1</v>
      </c>
      <c r="H95" s="1321">
        <v>0.1</v>
      </c>
      <c r="I95" s="1321">
        <v>0.1</v>
      </c>
      <c r="J95" s="1321">
        <v>0.1</v>
      </c>
    </row>
    <row r="96" spans="2:10" ht="12.75" customHeight="1">
      <c r="B96" s="1841"/>
      <c r="C96" s="1843"/>
      <c r="D96" s="844" t="s">
        <v>716</v>
      </c>
      <c r="E96" s="506"/>
      <c r="F96" s="1319">
        <v>0</v>
      </c>
      <c r="G96" s="1322">
        <v>0</v>
      </c>
      <c r="H96" s="1322">
        <v>0</v>
      </c>
      <c r="I96" s="1322">
        <v>0</v>
      </c>
      <c r="J96" s="1322">
        <v>0.8</v>
      </c>
    </row>
    <row r="97" spans="2:10" ht="12.75" customHeight="1" thickBot="1">
      <c r="B97" s="1842"/>
      <c r="C97" s="632"/>
      <c r="D97" s="845" t="s">
        <v>1092</v>
      </c>
      <c r="E97" s="642"/>
      <c r="F97" s="1320">
        <v>1.6</v>
      </c>
      <c r="G97" s="1323">
        <v>1.6</v>
      </c>
      <c r="H97" s="1323">
        <v>1.3</v>
      </c>
      <c r="I97" s="1323">
        <v>1.2</v>
      </c>
      <c r="J97" s="1323">
        <v>1.7</v>
      </c>
    </row>
    <row r="98" spans="2:10" ht="12.75" customHeight="1">
      <c r="B98" s="635" t="s">
        <v>1054</v>
      </c>
      <c r="C98" s="1844" t="s">
        <v>168</v>
      </c>
      <c r="D98" s="630" t="s">
        <v>1091</v>
      </c>
      <c r="E98" s="630"/>
      <c r="F98" s="1338">
        <v>0</v>
      </c>
      <c r="G98" s="1311">
        <v>0</v>
      </c>
      <c r="H98" s="1311">
        <v>0</v>
      </c>
      <c r="I98" s="1311">
        <v>0</v>
      </c>
      <c r="J98" s="1311">
        <v>0</v>
      </c>
    </row>
    <row r="99" spans="2:10" ht="12.75" customHeight="1">
      <c r="B99" s="636"/>
      <c r="C99" s="1843"/>
      <c r="D99" s="257" t="s">
        <v>1050</v>
      </c>
      <c r="E99" s="323"/>
      <c r="F99" s="1317">
        <v>0</v>
      </c>
      <c r="G99" s="1311">
        <v>0</v>
      </c>
      <c r="H99" s="1311">
        <v>0</v>
      </c>
      <c r="I99" s="1311">
        <v>0</v>
      </c>
      <c r="J99" s="1311">
        <v>0</v>
      </c>
    </row>
    <row r="100" spans="2:10" ht="12.75" customHeight="1">
      <c r="B100" s="236"/>
      <c r="C100" s="1843"/>
      <c r="D100" s="60" t="s">
        <v>1051</v>
      </c>
      <c r="E100" s="54"/>
      <c r="F100" s="1317">
        <v>0</v>
      </c>
      <c r="G100" s="1311">
        <v>0</v>
      </c>
      <c r="H100" s="1311">
        <v>0</v>
      </c>
      <c r="I100" s="1311">
        <v>0</v>
      </c>
      <c r="J100" s="1311">
        <v>0</v>
      </c>
    </row>
    <row r="101" spans="2:10" ht="12.75" customHeight="1">
      <c r="B101" s="236"/>
      <c r="C101" s="1843"/>
      <c r="D101" s="843" t="s">
        <v>1029</v>
      </c>
      <c r="E101" s="505"/>
      <c r="F101" s="1317">
        <v>0</v>
      </c>
      <c r="G101" s="1311">
        <v>0</v>
      </c>
      <c r="H101" s="1311">
        <v>0</v>
      </c>
      <c r="I101" s="1311">
        <v>0</v>
      </c>
      <c r="J101" s="1311">
        <v>0</v>
      </c>
    </row>
    <row r="102" spans="2:10" ht="12.75" customHeight="1">
      <c r="B102" s="236"/>
      <c r="C102" s="1843"/>
      <c r="D102" s="60" t="s">
        <v>1030</v>
      </c>
      <c r="E102" s="54"/>
      <c r="F102" s="1317">
        <v>0</v>
      </c>
      <c r="G102" s="1311">
        <v>0</v>
      </c>
      <c r="H102" s="1311">
        <v>0</v>
      </c>
      <c r="I102" s="1311">
        <v>0</v>
      </c>
      <c r="J102" s="1311">
        <v>0</v>
      </c>
    </row>
    <row r="103" spans="2:10" ht="12.75" customHeight="1">
      <c r="B103" s="236"/>
      <c r="C103" s="1843"/>
      <c r="D103" s="257" t="s">
        <v>1031</v>
      </c>
      <c r="E103" s="323"/>
      <c r="F103" s="1318">
        <v>0.1</v>
      </c>
      <c r="G103" s="1321">
        <v>0.1</v>
      </c>
      <c r="H103" s="1321">
        <v>0.1</v>
      </c>
      <c r="I103" s="1321">
        <v>0.1</v>
      </c>
      <c r="J103" s="1321">
        <v>0.1</v>
      </c>
    </row>
    <row r="104" spans="2:10" ht="12.75" customHeight="1">
      <c r="B104" s="236"/>
      <c r="C104" s="1843"/>
      <c r="D104" s="844" t="s">
        <v>716</v>
      </c>
      <c r="E104" s="506"/>
      <c r="F104" s="1319">
        <v>0</v>
      </c>
      <c r="G104" s="1311">
        <v>0</v>
      </c>
      <c r="H104" s="1311">
        <v>0</v>
      </c>
      <c r="I104" s="1311">
        <v>0</v>
      </c>
      <c r="J104" s="1311">
        <v>0</v>
      </c>
    </row>
    <row r="105" spans="2:10" ht="12.75" customHeight="1" thickBot="1">
      <c r="B105" s="637"/>
      <c r="C105" s="632"/>
      <c r="D105" s="845" t="s">
        <v>1092</v>
      </c>
      <c r="E105" s="642"/>
      <c r="F105" s="1320">
        <v>0.1</v>
      </c>
      <c r="G105" s="1323">
        <v>0.1</v>
      </c>
      <c r="H105" s="1323">
        <v>0.1</v>
      </c>
      <c r="I105" s="1323">
        <v>0.1</v>
      </c>
      <c r="J105" s="1323">
        <v>0.1</v>
      </c>
    </row>
    <row r="106" spans="2:10" ht="12.75" customHeight="1">
      <c r="B106" s="635" t="s">
        <v>1055</v>
      </c>
      <c r="C106" s="1844" t="s">
        <v>169</v>
      </c>
      <c r="D106" s="630" t="s">
        <v>1091</v>
      </c>
      <c r="E106" s="630"/>
      <c r="F106" s="1338">
        <v>0</v>
      </c>
      <c r="G106" s="1311">
        <v>0</v>
      </c>
      <c r="H106" s="1311">
        <v>0</v>
      </c>
      <c r="I106" s="1311">
        <v>0</v>
      </c>
      <c r="J106" s="1311">
        <v>0</v>
      </c>
    </row>
    <row r="107" spans="2:10" ht="12.75" customHeight="1">
      <c r="B107" s="636"/>
      <c r="C107" s="1843"/>
      <c r="D107" s="257" t="s">
        <v>1050</v>
      </c>
      <c r="E107" s="323"/>
      <c r="F107" s="1317">
        <v>0.3</v>
      </c>
      <c r="G107" s="1311">
        <v>0.2</v>
      </c>
      <c r="H107" s="1311">
        <v>0.3</v>
      </c>
      <c r="I107" s="1311">
        <v>0.2</v>
      </c>
      <c r="J107" s="1311">
        <v>0.25330000000000003</v>
      </c>
    </row>
    <row r="108" spans="2:10" ht="12.75" customHeight="1">
      <c r="B108" s="236"/>
      <c r="C108" s="1843"/>
      <c r="D108" s="60" t="s">
        <v>1051</v>
      </c>
      <c r="E108" s="54"/>
      <c r="F108" s="1317">
        <v>0</v>
      </c>
      <c r="G108" s="1311">
        <v>0</v>
      </c>
      <c r="H108" s="1311">
        <v>0</v>
      </c>
      <c r="I108" s="1311">
        <v>0</v>
      </c>
      <c r="J108" s="1311">
        <v>0</v>
      </c>
    </row>
    <row r="109" spans="2:10" ht="12.75" customHeight="1">
      <c r="B109" s="236"/>
      <c r="C109" s="1843"/>
      <c r="D109" s="843" t="s">
        <v>1029</v>
      </c>
      <c r="E109" s="505"/>
      <c r="F109" s="1317">
        <v>0</v>
      </c>
      <c r="G109" s="1311">
        <v>0</v>
      </c>
      <c r="H109" s="1311">
        <v>0</v>
      </c>
      <c r="I109" s="1311">
        <v>0</v>
      </c>
      <c r="J109" s="1311">
        <v>2.5700000000000001E-2</v>
      </c>
    </row>
    <row r="110" spans="2:10" ht="12.75" customHeight="1">
      <c r="B110" s="236"/>
      <c r="C110" s="1843"/>
      <c r="D110" s="60" t="s">
        <v>1030</v>
      </c>
      <c r="E110" s="54"/>
      <c r="F110" s="1317">
        <v>0.1</v>
      </c>
      <c r="G110" s="1311">
        <v>0.2</v>
      </c>
      <c r="H110" s="1311">
        <v>0.2</v>
      </c>
      <c r="I110" s="1311">
        <v>0.2</v>
      </c>
      <c r="J110" s="1311">
        <v>0.16900000000000001</v>
      </c>
    </row>
    <row r="111" spans="2:10" ht="12.75" customHeight="1">
      <c r="B111" s="236"/>
      <c r="C111" s="1843"/>
      <c r="D111" s="257" t="s">
        <v>1031</v>
      </c>
      <c r="E111" s="323"/>
      <c r="F111" s="1318">
        <v>0.4</v>
      </c>
      <c r="G111" s="1321">
        <v>0.4</v>
      </c>
      <c r="H111" s="1321">
        <v>0.4</v>
      </c>
      <c r="I111" s="1321">
        <v>0.3</v>
      </c>
      <c r="J111" s="1321">
        <v>0.2959</v>
      </c>
    </row>
    <row r="112" spans="2:10" ht="12.75" customHeight="1">
      <c r="B112" s="236"/>
      <c r="C112" s="1843"/>
      <c r="D112" s="844" t="s">
        <v>716</v>
      </c>
      <c r="E112" s="506"/>
      <c r="F112" s="1319">
        <v>0</v>
      </c>
      <c r="G112" s="1311">
        <v>0</v>
      </c>
      <c r="H112" s="1311">
        <v>0</v>
      </c>
      <c r="I112" s="1311">
        <v>0</v>
      </c>
      <c r="J112" s="1311">
        <v>8.0000000000000004E-4</v>
      </c>
    </row>
    <row r="113" spans="2:10" ht="12.75" customHeight="1" thickBot="1">
      <c r="B113" s="637"/>
      <c r="C113" s="632"/>
      <c r="D113" s="845" t="s">
        <v>1092</v>
      </c>
      <c r="E113" s="633"/>
      <c r="F113" s="1320">
        <v>0.8</v>
      </c>
      <c r="G113" s="1323">
        <v>0.8</v>
      </c>
      <c r="H113" s="1323">
        <v>0.9</v>
      </c>
      <c r="I113" s="1323">
        <v>0.7</v>
      </c>
      <c r="J113" s="1323">
        <v>0.7</v>
      </c>
    </row>
    <row r="114" spans="2:10" ht="12.75" customHeight="1">
      <c r="B114" s="1854" t="s">
        <v>1056</v>
      </c>
      <c r="C114" s="1844" t="s">
        <v>167</v>
      </c>
      <c r="D114" s="630" t="s">
        <v>1091</v>
      </c>
      <c r="E114" s="630"/>
      <c r="F114" s="1338">
        <v>0</v>
      </c>
      <c r="G114" s="1311">
        <v>0</v>
      </c>
      <c r="H114" s="1311">
        <v>0</v>
      </c>
      <c r="I114" s="1311">
        <v>0</v>
      </c>
      <c r="J114" s="1311">
        <v>0</v>
      </c>
    </row>
    <row r="115" spans="2:10" ht="12.75" customHeight="1">
      <c r="B115" s="1841"/>
      <c r="C115" s="1843"/>
      <c r="D115" s="257" t="s">
        <v>1050</v>
      </c>
      <c r="E115" s="323"/>
      <c r="F115" s="1317">
        <v>0</v>
      </c>
      <c r="G115" s="1311">
        <v>0</v>
      </c>
      <c r="H115" s="1311">
        <v>0</v>
      </c>
      <c r="I115" s="1311">
        <v>0</v>
      </c>
      <c r="J115" s="1311">
        <v>0</v>
      </c>
    </row>
    <row r="116" spans="2:10" ht="12.75" customHeight="1">
      <c r="B116" s="1841"/>
      <c r="C116" s="1843"/>
      <c r="D116" s="60" t="s">
        <v>1051</v>
      </c>
      <c r="E116" s="54"/>
      <c r="F116" s="1317">
        <v>0</v>
      </c>
      <c r="G116" s="1311">
        <v>0</v>
      </c>
      <c r="H116" s="1311">
        <v>0</v>
      </c>
      <c r="I116" s="1311">
        <v>0</v>
      </c>
      <c r="J116" s="1311">
        <v>0</v>
      </c>
    </row>
    <row r="117" spans="2:10" ht="12.75" customHeight="1">
      <c r="B117" s="1841"/>
      <c r="C117" s="1843"/>
      <c r="D117" s="843" t="s">
        <v>1029</v>
      </c>
      <c r="E117" s="505"/>
      <c r="F117" s="1317">
        <v>0.2</v>
      </c>
      <c r="G117" s="1311">
        <v>0.2</v>
      </c>
      <c r="H117" s="1311">
        <v>0.2</v>
      </c>
      <c r="I117" s="1311">
        <v>0.2</v>
      </c>
      <c r="J117" s="1311">
        <v>0.2</v>
      </c>
    </row>
    <row r="118" spans="2:10" ht="12.75" customHeight="1">
      <c r="B118" s="1841"/>
      <c r="C118" s="1843"/>
      <c r="D118" s="60" t="s">
        <v>1030</v>
      </c>
      <c r="E118" s="54"/>
      <c r="F118" s="1317">
        <v>0</v>
      </c>
      <c r="G118" s="1311">
        <v>0</v>
      </c>
      <c r="H118" s="1311">
        <v>0</v>
      </c>
      <c r="I118" s="1311">
        <v>0</v>
      </c>
      <c r="J118" s="1311">
        <v>0</v>
      </c>
    </row>
    <row r="119" spans="2:10" ht="12.75" customHeight="1">
      <c r="B119" s="1841"/>
      <c r="C119" s="1843"/>
      <c r="D119" s="257" t="s">
        <v>1031</v>
      </c>
      <c r="E119" s="323"/>
      <c r="F119" s="1318">
        <v>0</v>
      </c>
      <c r="G119" s="1311">
        <v>0</v>
      </c>
      <c r="H119" s="1311">
        <v>0</v>
      </c>
      <c r="I119" s="1311">
        <v>0</v>
      </c>
      <c r="J119" s="1311">
        <v>0</v>
      </c>
    </row>
    <row r="120" spans="2:10" ht="12.75" customHeight="1">
      <c r="B120" s="1841"/>
      <c r="C120" s="1843"/>
      <c r="D120" s="844" t="s">
        <v>716</v>
      </c>
      <c r="E120" s="506"/>
      <c r="F120" s="1319">
        <v>0</v>
      </c>
      <c r="G120" s="1311">
        <v>0</v>
      </c>
      <c r="H120" s="1311">
        <v>0</v>
      </c>
      <c r="I120" s="1311">
        <v>0</v>
      </c>
      <c r="J120" s="1311">
        <v>0</v>
      </c>
    </row>
    <row r="121" spans="2:10" ht="12.75" customHeight="1" thickBot="1">
      <c r="B121" s="1841"/>
      <c r="D121" s="845" t="s">
        <v>1092</v>
      </c>
      <c r="E121" s="642"/>
      <c r="F121" s="1320">
        <v>0.2</v>
      </c>
      <c r="G121" s="1323">
        <v>0.2</v>
      </c>
      <c r="H121" s="1323">
        <v>0.2</v>
      </c>
      <c r="I121" s="1323">
        <v>0.2</v>
      </c>
      <c r="J121" s="1323">
        <v>0.2</v>
      </c>
    </row>
    <row r="122" spans="2:10" ht="12.75" customHeight="1">
      <c r="B122" s="1841"/>
      <c r="C122" s="1844" t="s">
        <v>173</v>
      </c>
      <c r="D122" s="630" t="s">
        <v>1091</v>
      </c>
      <c r="E122" s="630"/>
      <c r="F122" s="1338">
        <v>0</v>
      </c>
      <c r="G122" s="1311">
        <v>0</v>
      </c>
      <c r="H122" s="1311">
        <v>0</v>
      </c>
      <c r="I122" s="1311">
        <v>0</v>
      </c>
      <c r="J122" s="1311">
        <v>0</v>
      </c>
    </row>
    <row r="123" spans="2:10" ht="12.75" customHeight="1">
      <c r="B123" s="1841"/>
      <c r="C123" s="1843"/>
      <c r="D123" s="257" t="s">
        <v>1050</v>
      </c>
      <c r="E123" s="323"/>
      <c r="F123" s="1317">
        <v>0.1</v>
      </c>
      <c r="G123" s="1311">
        <v>0.1</v>
      </c>
      <c r="H123" s="1311">
        <v>0.1</v>
      </c>
      <c r="I123" s="1311">
        <v>0.1</v>
      </c>
      <c r="J123" s="1311">
        <v>0.2</v>
      </c>
    </row>
    <row r="124" spans="2:10" ht="12.75" customHeight="1">
      <c r="B124" s="1841"/>
      <c r="C124" s="1843"/>
      <c r="D124" s="60" t="s">
        <v>1051</v>
      </c>
      <c r="E124" s="54"/>
      <c r="F124" s="1317">
        <v>0</v>
      </c>
      <c r="G124" s="1311">
        <v>0</v>
      </c>
      <c r="H124" s="1311">
        <v>0</v>
      </c>
      <c r="I124" s="1311">
        <v>0</v>
      </c>
      <c r="J124" s="1311">
        <v>0</v>
      </c>
    </row>
    <row r="125" spans="2:10" ht="12.75" customHeight="1">
      <c r="B125" s="1841"/>
      <c r="C125" s="1843"/>
      <c r="D125" s="843" t="s">
        <v>1029</v>
      </c>
      <c r="E125" s="505"/>
      <c r="F125" s="1317">
        <v>0</v>
      </c>
      <c r="G125" s="1311">
        <v>0</v>
      </c>
      <c r="H125" s="1311">
        <v>0</v>
      </c>
      <c r="I125" s="1311">
        <v>0</v>
      </c>
      <c r="J125" s="1311">
        <v>0</v>
      </c>
    </row>
    <row r="126" spans="2:10" ht="12.75" customHeight="1">
      <c r="B126" s="1841"/>
      <c r="C126" s="1843"/>
      <c r="D126" s="60" t="s">
        <v>1030</v>
      </c>
      <c r="E126" s="54"/>
      <c r="F126" s="1317">
        <v>0.1</v>
      </c>
      <c r="G126" s="1311">
        <v>0.1</v>
      </c>
      <c r="H126" s="1311">
        <v>0.1</v>
      </c>
      <c r="I126" s="1311">
        <v>0.1</v>
      </c>
      <c r="J126" s="1311">
        <v>0.3</v>
      </c>
    </row>
    <row r="127" spans="2:10" ht="12.75" customHeight="1">
      <c r="B127" s="1841"/>
      <c r="C127" s="1843"/>
      <c r="D127" s="257" t="s">
        <v>1031</v>
      </c>
      <c r="E127" s="323"/>
      <c r="F127" s="1318">
        <v>0</v>
      </c>
      <c r="G127" s="1311">
        <v>0</v>
      </c>
      <c r="H127" s="1311">
        <v>0</v>
      </c>
      <c r="I127" s="1311">
        <v>0</v>
      </c>
      <c r="J127" s="1311">
        <v>0</v>
      </c>
    </row>
    <row r="128" spans="2:10" ht="12.75" customHeight="1">
      <c r="B128" s="1841"/>
      <c r="C128" s="1843"/>
      <c r="D128" s="844" t="s">
        <v>716</v>
      </c>
      <c r="E128" s="506"/>
      <c r="F128" s="1319">
        <v>0</v>
      </c>
      <c r="G128" s="1311">
        <v>0</v>
      </c>
      <c r="H128" s="1311">
        <v>0</v>
      </c>
      <c r="I128" s="1311">
        <v>0</v>
      </c>
      <c r="J128" s="1311">
        <v>0</v>
      </c>
    </row>
    <row r="129" spans="1:13" ht="12.75" customHeight="1" thickBot="1">
      <c r="B129" s="1842"/>
      <c r="D129" s="845" t="s">
        <v>1092</v>
      </c>
      <c r="E129" s="642"/>
      <c r="F129" s="1320">
        <v>0.2</v>
      </c>
      <c r="G129" s="1323">
        <v>0.2</v>
      </c>
      <c r="H129" s="1323">
        <v>0.2</v>
      </c>
      <c r="I129" s="1323">
        <v>0.2</v>
      </c>
      <c r="J129" s="1323">
        <v>0.5</v>
      </c>
    </row>
    <row r="130" spans="1:13" ht="12.75" customHeight="1">
      <c r="B130" s="635" t="s">
        <v>1057</v>
      </c>
      <c r="C130" s="1844" t="s">
        <v>172</v>
      </c>
      <c r="D130" s="630" t="s">
        <v>1091</v>
      </c>
      <c r="E130" s="630"/>
      <c r="F130" s="1340">
        <v>2.2000000000000002</v>
      </c>
      <c r="G130" s="1339">
        <v>2.8450000000000002</v>
      </c>
      <c r="H130" s="1343">
        <v>2.8401000000000001</v>
      </c>
      <c r="I130" s="1345">
        <v>2.8</v>
      </c>
      <c r="J130" s="1345">
        <v>2.2999999999999998</v>
      </c>
    </row>
    <row r="131" spans="1:13" ht="12.75" customHeight="1">
      <c r="B131" s="636"/>
      <c r="C131" s="1843"/>
      <c r="D131" s="257" t="s">
        <v>1050</v>
      </c>
      <c r="E131" s="323"/>
      <c r="F131" s="1318">
        <v>0</v>
      </c>
      <c r="G131" s="1341">
        <v>0</v>
      </c>
      <c r="H131" s="1341">
        <v>0</v>
      </c>
      <c r="I131" s="1341">
        <v>0</v>
      </c>
      <c r="J131" s="1341">
        <v>0</v>
      </c>
    </row>
    <row r="132" spans="1:13" ht="12.75" customHeight="1">
      <c r="B132" s="236"/>
      <c r="C132" s="1843"/>
      <c r="D132" s="60" t="s">
        <v>1051</v>
      </c>
      <c r="E132" s="54"/>
      <c r="F132" s="1318">
        <v>0</v>
      </c>
      <c r="G132" s="1341">
        <v>0</v>
      </c>
      <c r="H132" s="1341">
        <v>0</v>
      </c>
      <c r="I132" s="1341">
        <v>0</v>
      </c>
      <c r="J132" s="1341">
        <v>0</v>
      </c>
    </row>
    <row r="133" spans="1:13" ht="12.75" customHeight="1">
      <c r="B133" s="236"/>
      <c r="C133" s="1843"/>
      <c r="D133" s="843" t="s">
        <v>1029</v>
      </c>
      <c r="E133" s="505"/>
      <c r="F133" s="1318">
        <v>0</v>
      </c>
      <c r="G133" s="1342" t="s">
        <v>112</v>
      </c>
      <c r="H133" s="1341">
        <v>0</v>
      </c>
      <c r="I133" s="1341">
        <v>0</v>
      </c>
      <c r="J133" s="1341">
        <v>0</v>
      </c>
    </row>
    <row r="134" spans="1:13" ht="12.75" customHeight="1">
      <c r="B134" s="236"/>
      <c r="C134" s="1843"/>
      <c r="D134" s="60" t="s">
        <v>1030</v>
      </c>
      <c r="E134" s="54"/>
      <c r="F134" s="1317">
        <v>0.3</v>
      </c>
      <c r="G134" s="1311">
        <v>0.29089999999999999</v>
      </c>
      <c r="H134" s="1311">
        <v>0.30990000000000001</v>
      </c>
      <c r="I134" s="1311">
        <v>0.3</v>
      </c>
      <c r="J134" s="1311">
        <v>0.3</v>
      </c>
    </row>
    <row r="135" spans="1:13" ht="12.75" customHeight="1">
      <c r="B135" s="236"/>
      <c r="C135" s="1843"/>
      <c r="D135" s="257" t="s">
        <v>1031</v>
      </c>
      <c r="E135" s="323"/>
      <c r="F135" s="1318">
        <v>0</v>
      </c>
      <c r="G135" s="1341">
        <v>0</v>
      </c>
      <c r="H135" s="1341">
        <v>0</v>
      </c>
      <c r="I135" s="1341">
        <v>0</v>
      </c>
      <c r="J135" s="1341">
        <v>0</v>
      </c>
    </row>
    <row r="136" spans="1:13" ht="12.75" customHeight="1">
      <c r="B136" s="236"/>
      <c r="C136" s="1843"/>
      <c r="D136" s="844" t="s">
        <v>716</v>
      </c>
      <c r="E136" s="506"/>
      <c r="F136" s="1319">
        <v>0</v>
      </c>
      <c r="G136" s="1341">
        <v>0</v>
      </c>
      <c r="H136" s="1341">
        <v>0</v>
      </c>
      <c r="I136" s="1341">
        <v>0</v>
      </c>
      <c r="J136" s="1341">
        <v>0</v>
      </c>
    </row>
    <row r="137" spans="1:13" ht="16.5" customHeight="1" thickBot="1">
      <c r="B137" s="637"/>
      <c r="C137" s="632"/>
      <c r="D137" s="845" t="s">
        <v>1092</v>
      </c>
      <c r="E137" s="642"/>
      <c r="F137" s="1320">
        <v>2.5</v>
      </c>
      <c r="G137" s="1323">
        <v>3.2</v>
      </c>
      <c r="H137" s="1344">
        <v>3.2</v>
      </c>
      <c r="I137" s="1344">
        <v>3.1</v>
      </c>
      <c r="J137" s="1344">
        <v>2.6</v>
      </c>
    </row>
    <row r="138" spans="1:13" ht="13.5" customHeight="1">
      <c r="A138" s="1"/>
      <c r="B138" s="918" t="s">
        <v>290</v>
      </c>
      <c r="C138" s="209"/>
      <c r="D138" s="209"/>
      <c r="E138" s="209"/>
      <c r="F138" s="209"/>
      <c r="G138" s="209"/>
    </row>
    <row r="139" spans="1:13">
      <c r="A139" s="1"/>
      <c r="B139" s="1602" t="s">
        <v>1058</v>
      </c>
      <c r="C139" s="1602"/>
      <c r="D139" s="1602"/>
      <c r="E139" s="1602"/>
      <c r="F139" s="1602"/>
      <c r="G139" s="1602"/>
      <c r="H139" s="1602"/>
      <c r="I139" s="1602"/>
      <c r="J139" s="1602"/>
    </row>
    <row r="140" spans="1:13">
      <c r="A140" s="1"/>
      <c r="B140" s="261"/>
      <c r="C140" s="209"/>
      <c r="D140" s="209"/>
      <c r="E140" s="209"/>
      <c r="F140" s="209"/>
      <c r="G140" s="209"/>
    </row>
    <row r="141" spans="1:13">
      <c r="A141" s="1"/>
      <c r="B141" s="261"/>
      <c r="C141" s="209"/>
      <c r="D141" s="209"/>
      <c r="E141" s="209"/>
      <c r="F141" s="209"/>
      <c r="G141" s="209"/>
    </row>
    <row r="142" spans="1:13">
      <c r="A142" s="1"/>
      <c r="B142" s="261"/>
      <c r="C142" s="209"/>
      <c r="D142" s="1864" t="s">
        <v>94</v>
      </c>
      <c r="E142" s="1864"/>
      <c r="F142" s="1865"/>
      <c r="G142" s="1866" t="s">
        <v>95</v>
      </c>
      <c r="H142" s="1864"/>
      <c r="I142" s="1865"/>
      <c r="J142" s="1867" t="s">
        <v>96</v>
      </c>
      <c r="K142" s="1867"/>
      <c r="L142" s="1867"/>
    </row>
    <row r="143" spans="1:13" ht="15" thickBot="1">
      <c r="A143" s="1"/>
      <c r="B143" s="24" t="s">
        <v>1093</v>
      </c>
      <c r="C143" s="24"/>
      <c r="D143" s="25" t="s">
        <v>1094</v>
      </c>
      <c r="E143" s="25" t="s">
        <v>1095</v>
      </c>
      <c r="F143" s="25" t="s">
        <v>198</v>
      </c>
      <c r="G143" s="25" t="s">
        <v>1094</v>
      </c>
      <c r="H143" s="25" t="s">
        <v>1095</v>
      </c>
      <c r="I143" s="25" t="s">
        <v>198</v>
      </c>
      <c r="J143" s="25" t="s">
        <v>1094</v>
      </c>
      <c r="K143" s="25" t="s">
        <v>1095</v>
      </c>
      <c r="L143" s="25" t="s">
        <v>198</v>
      </c>
    </row>
    <row r="144" spans="1:13" s="36" customFormat="1" ht="13.5" thickTop="1">
      <c r="A144" s="395">
        <v>20004</v>
      </c>
      <c r="B144" s="135" t="s">
        <v>167</v>
      </c>
      <c r="C144" s="135"/>
      <c r="D144" s="1317">
        <v>0.17449999999999999</v>
      </c>
      <c r="E144" s="1317">
        <v>0</v>
      </c>
      <c r="F144" s="1298">
        <v>0.17449999999999999</v>
      </c>
      <c r="G144" s="921">
        <v>0.19600000000000001</v>
      </c>
      <c r="H144" s="921">
        <v>0</v>
      </c>
      <c r="I144" s="921">
        <v>0.19600000000000001</v>
      </c>
      <c r="J144" s="921">
        <v>0.19</v>
      </c>
      <c r="K144" s="921">
        <v>0</v>
      </c>
      <c r="L144" s="921">
        <v>0.19</v>
      </c>
      <c r="M144" s="336"/>
    </row>
    <row r="145" spans="1:14" s="36" customFormat="1">
      <c r="A145" s="395"/>
      <c r="B145" s="135" t="s">
        <v>168</v>
      </c>
      <c r="C145" s="135"/>
      <c r="D145" s="1317">
        <v>0.12379999999999999</v>
      </c>
      <c r="E145" s="1317" t="s">
        <v>112</v>
      </c>
      <c r="F145" s="1298">
        <v>0.1249</v>
      </c>
      <c r="G145" s="921">
        <v>0.11700000000000001</v>
      </c>
      <c r="H145" s="921">
        <v>0</v>
      </c>
      <c r="I145" s="921">
        <v>0.11700000000000001</v>
      </c>
      <c r="J145" s="921">
        <v>0.12</v>
      </c>
      <c r="K145" s="921">
        <v>0</v>
      </c>
      <c r="L145" s="921">
        <v>0.12</v>
      </c>
      <c r="M145" s="336"/>
    </row>
    <row r="146" spans="1:14" s="36" customFormat="1">
      <c r="A146" s="395">
        <v>80008</v>
      </c>
      <c r="B146" s="135" t="s">
        <v>169</v>
      </c>
      <c r="C146" s="135"/>
      <c r="D146" s="1317">
        <v>0.66769999999999996</v>
      </c>
      <c r="E146" s="1317">
        <v>0.14699999999999999</v>
      </c>
      <c r="F146" s="1298">
        <v>0.81469999999999998</v>
      </c>
      <c r="G146" s="921">
        <v>0.66300000000000003</v>
      </c>
      <c r="H146" s="921">
        <v>0.16700000000000001</v>
      </c>
      <c r="I146" s="921">
        <v>0.83</v>
      </c>
      <c r="J146" s="921">
        <v>0.7</v>
      </c>
      <c r="K146" s="921">
        <v>0.2</v>
      </c>
      <c r="L146" s="921">
        <v>0.89999999999999991</v>
      </c>
      <c r="M146" s="336"/>
      <c r="N146" s="94"/>
    </row>
    <row r="147" spans="1:14" s="36" customFormat="1">
      <c r="A147" s="395">
        <v>10001</v>
      </c>
      <c r="B147" s="135" t="s">
        <v>171</v>
      </c>
      <c r="C147" s="135"/>
      <c r="D147" s="1317">
        <v>1.3603000000000001</v>
      </c>
      <c r="E147" s="1317">
        <v>10.299099999999999</v>
      </c>
      <c r="F147" s="1298">
        <v>11.6594</v>
      </c>
      <c r="G147" s="922">
        <v>1.3480000000000001</v>
      </c>
      <c r="H147" s="921">
        <v>10.71</v>
      </c>
      <c r="I147" s="921">
        <v>12.058000000000002</v>
      </c>
      <c r="J147" s="921">
        <v>1.37</v>
      </c>
      <c r="K147" s="921">
        <v>11.1</v>
      </c>
      <c r="L147" s="921">
        <v>12.469999999999999</v>
      </c>
      <c r="M147" s="336"/>
    </row>
    <row r="148" spans="1:14" s="36" customFormat="1" ht="14.25" customHeight="1">
      <c r="A148" s="395" t="s">
        <v>1044</v>
      </c>
      <c r="B148" s="135" t="s">
        <v>172</v>
      </c>
      <c r="C148" s="135"/>
      <c r="D148" s="1317">
        <v>2.2208000000000001</v>
      </c>
      <c r="E148" s="1317">
        <v>0.26040000000000002</v>
      </c>
      <c r="F148" s="1298">
        <v>2.4812000000000003</v>
      </c>
      <c r="G148" s="922">
        <v>2.86</v>
      </c>
      <c r="H148" s="921">
        <v>0.29099999999999998</v>
      </c>
      <c r="I148" s="921">
        <v>3.1509999999999998</v>
      </c>
      <c r="J148" s="922">
        <v>2.85</v>
      </c>
      <c r="K148" s="923">
        <v>0.3</v>
      </c>
      <c r="L148" s="921">
        <v>3.15</v>
      </c>
      <c r="M148" s="336"/>
    </row>
    <row r="149" spans="1:14" s="36" customFormat="1">
      <c r="A149" s="395">
        <v>10003</v>
      </c>
      <c r="B149" s="135" t="s">
        <v>174</v>
      </c>
      <c r="C149" s="135"/>
      <c r="D149" s="1317">
        <v>1.607</v>
      </c>
      <c r="E149" s="1317" t="s">
        <v>112</v>
      </c>
      <c r="F149" s="1298">
        <v>1.649</v>
      </c>
      <c r="G149" s="921">
        <v>1.522</v>
      </c>
      <c r="H149" s="921">
        <v>0.1</v>
      </c>
      <c r="I149" s="921">
        <v>1.6220000000000001</v>
      </c>
      <c r="J149" s="921">
        <v>1.22</v>
      </c>
      <c r="K149" s="921">
        <v>0.1</v>
      </c>
      <c r="L149" s="921">
        <v>1.32</v>
      </c>
      <c r="M149" s="336"/>
    </row>
    <row r="150" spans="1:14" s="36" customFormat="1" ht="14.1" customHeight="1">
      <c r="A150" s="395">
        <v>1004</v>
      </c>
      <c r="B150" s="135" t="s">
        <v>175</v>
      </c>
      <c r="C150" s="135"/>
      <c r="D150" s="1317">
        <v>3.1562999999999999</v>
      </c>
      <c r="E150" s="1317" t="s">
        <v>112</v>
      </c>
      <c r="F150" s="1298">
        <v>3.2021999999999999</v>
      </c>
      <c r="G150" s="921">
        <v>3.4540000000000002</v>
      </c>
      <c r="H150" s="921">
        <v>0.05</v>
      </c>
      <c r="I150" s="921">
        <v>3.504</v>
      </c>
      <c r="J150" s="921">
        <v>3.58</v>
      </c>
      <c r="K150" s="921">
        <v>0.1</v>
      </c>
      <c r="L150" s="921">
        <v>3.68</v>
      </c>
      <c r="M150" s="336"/>
    </row>
    <row r="151" spans="1:14" s="36" customFormat="1">
      <c r="A151" s="397">
        <v>60005</v>
      </c>
      <c r="B151" s="135" t="s">
        <v>173</v>
      </c>
      <c r="C151" s="135"/>
      <c r="D151" s="1317">
        <v>0.126</v>
      </c>
      <c r="E151" s="1317">
        <v>8.3900000000000002E-2</v>
      </c>
      <c r="F151" s="1298">
        <v>0.2099</v>
      </c>
      <c r="G151" s="921">
        <v>0.152</v>
      </c>
      <c r="H151" s="921">
        <v>0.08</v>
      </c>
      <c r="I151" s="921">
        <v>0.23199999999999998</v>
      </c>
      <c r="J151" s="921">
        <v>0.11</v>
      </c>
      <c r="K151" s="921">
        <v>0.1</v>
      </c>
      <c r="L151" s="921">
        <v>0.21000000000000002</v>
      </c>
      <c r="M151" s="336"/>
    </row>
    <row r="152" spans="1:14" s="36" customFormat="1" ht="15" thickBot="1">
      <c r="A152" s="397">
        <v>60006</v>
      </c>
      <c r="B152" s="135" t="s">
        <v>1096</v>
      </c>
      <c r="C152" s="135"/>
      <c r="D152" s="1317" t="s">
        <v>112</v>
      </c>
      <c r="E152" s="1317" t="s">
        <v>112</v>
      </c>
      <c r="F152" s="1298" t="s">
        <v>112</v>
      </c>
      <c r="G152" s="921">
        <v>0</v>
      </c>
      <c r="H152" s="921">
        <v>0</v>
      </c>
      <c r="I152" s="921">
        <v>0</v>
      </c>
      <c r="J152" s="921">
        <v>0</v>
      </c>
      <c r="K152" s="921">
        <v>0</v>
      </c>
      <c r="L152" s="921">
        <v>0</v>
      </c>
      <c r="M152" s="336"/>
    </row>
    <row r="153" spans="1:14" ht="13.5" thickBot="1">
      <c r="A153" s="398" t="s">
        <v>1097</v>
      </c>
      <c r="B153" s="136" t="s">
        <v>198</v>
      </c>
      <c r="C153" s="136"/>
      <c r="D153" s="1346">
        <v>9.4</v>
      </c>
      <c r="E153" s="1346">
        <v>10.9</v>
      </c>
      <c r="F153" s="1347">
        <v>20.317760000000003</v>
      </c>
      <c r="G153" s="924">
        <v>10.3</v>
      </c>
      <c r="H153" s="925">
        <v>11.4</v>
      </c>
      <c r="I153" s="924">
        <v>21.7</v>
      </c>
      <c r="J153" s="925">
        <v>10.1</v>
      </c>
      <c r="K153" s="925">
        <v>11.9</v>
      </c>
      <c r="L153" s="925">
        <v>22</v>
      </c>
      <c r="M153" s="336"/>
    </row>
    <row r="154" spans="1:14" ht="14.25" customHeight="1">
      <c r="A154" s="395">
        <v>60001</v>
      </c>
      <c r="B154" s="1868" t="s">
        <v>290</v>
      </c>
      <c r="C154" s="1868"/>
      <c r="D154" s="1868"/>
      <c r="E154" s="1868"/>
      <c r="F154" s="1868"/>
      <c r="G154" s="1868"/>
      <c r="J154" s="824"/>
    </row>
    <row r="155" spans="1:14">
      <c r="A155" s="1"/>
      <c r="B155" s="1623" t="s">
        <v>1098</v>
      </c>
      <c r="C155" s="1869"/>
      <c r="D155" s="1869"/>
      <c r="E155" s="1869"/>
      <c r="F155" s="1869"/>
      <c r="G155" s="8"/>
    </row>
    <row r="156" spans="1:14">
      <c r="A156" s="1"/>
      <c r="B156" s="261"/>
      <c r="C156" s="209"/>
      <c r="D156" s="209"/>
      <c r="E156" s="209"/>
      <c r="F156" s="1159"/>
      <c r="G156" s="1160"/>
      <c r="K156" s="517"/>
    </row>
    <row r="157" spans="1:14" ht="39.75" thickBot="1">
      <c r="A157" s="1"/>
      <c r="B157" s="24" t="s">
        <v>1099</v>
      </c>
      <c r="C157" s="55" t="s">
        <v>1030</v>
      </c>
      <c r="D157" s="55" t="s">
        <v>1075</v>
      </c>
      <c r="E157" s="55" t="s">
        <v>1028</v>
      </c>
      <c r="F157" s="55" t="s">
        <v>1080</v>
      </c>
      <c r="G157" s="55" t="s">
        <v>1031</v>
      </c>
      <c r="H157" s="55" t="s">
        <v>1081</v>
      </c>
      <c r="I157" s="55" t="s">
        <v>1100</v>
      </c>
      <c r="J157" s="507"/>
      <c r="K157" s="517"/>
    </row>
    <row r="158" spans="1:14" ht="13.5" thickTop="1">
      <c r="A158" s="1"/>
      <c r="B158" s="135" t="s">
        <v>167</v>
      </c>
      <c r="C158" s="1348">
        <v>0</v>
      </c>
      <c r="D158" s="1348">
        <v>0</v>
      </c>
      <c r="E158" s="1348">
        <v>0</v>
      </c>
      <c r="F158" s="1348">
        <v>0</v>
      </c>
      <c r="G158" s="1348">
        <v>0</v>
      </c>
      <c r="H158" s="1348">
        <v>0.2</v>
      </c>
      <c r="I158" s="1351">
        <v>0.2</v>
      </c>
    </row>
    <row r="159" spans="1:14">
      <c r="A159" s="1"/>
      <c r="B159" s="135" t="s">
        <v>168</v>
      </c>
      <c r="C159" s="1348">
        <v>0</v>
      </c>
      <c r="D159" s="1348">
        <v>0</v>
      </c>
      <c r="E159" s="1348">
        <v>0</v>
      </c>
      <c r="F159" s="1348">
        <v>0</v>
      </c>
      <c r="G159" s="1348">
        <v>0.1</v>
      </c>
      <c r="H159" s="1348">
        <v>0</v>
      </c>
      <c r="I159" s="1351">
        <v>0.1</v>
      </c>
    </row>
    <row r="160" spans="1:14">
      <c r="A160" s="1"/>
      <c r="B160" s="135" t="s">
        <v>169</v>
      </c>
      <c r="C160" s="1348">
        <v>0.1</v>
      </c>
      <c r="D160" s="1348">
        <v>0</v>
      </c>
      <c r="E160" s="1348">
        <v>0.3</v>
      </c>
      <c r="F160" s="1348">
        <v>0</v>
      </c>
      <c r="G160" s="1348">
        <v>0.4</v>
      </c>
      <c r="H160" s="1348">
        <v>0</v>
      </c>
      <c r="I160" s="1352">
        <v>0.8</v>
      </c>
    </row>
    <row r="161" spans="1:11">
      <c r="A161" s="1"/>
      <c r="B161" s="135" t="s">
        <v>171</v>
      </c>
      <c r="C161" s="1348">
        <v>10.3</v>
      </c>
      <c r="D161" s="1348">
        <v>0.1</v>
      </c>
      <c r="E161" s="1348">
        <v>1.2</v>
      </c>
      <c r="F161" s="1348">
        <v>0</v>
      </c>
      <c r="G161" s="1348">
        <v>0.1</v>
      </c>
      <c r="H161" s="1348">
        <v>0</v>
      </c>
      <c r="I161" s="1352">
        <v>11.7</v>
      </c>
    </row>
    <row r="162" spans="1:11">
      <c r="A162" s="1"/>
      <c r="B162" s="135" t="s">
        <v>172</v>
      </c>
      <c r="C162" s="1348">
        <v>0.3</v>
      </c>
      <c r="D162" s="1348">
        <v>2.2000000000000002</v>
      </c>
      <c r="E162" s="1348">
        <v>0</v>
      </c>
      <c r="F162" s="1348">
        <v>0</v>
      </c>
      <c r="G162" s="1348">
        <v>0</v>
      </c>
      <c r="H162" s="1348">
        <v>0</v>
      </c>
      <c r="I162" s="1352">
        <v>2.5</v>
      </c>
    </row>
    <row r="163" spans="1:11">
      <c r="A163" s="1"/>
      <c r="B163" s="135" t="s">
        <v>174</v>
      </c>
      <c r="C163" s="1348">
        <v>0</v>
      </c>
      <c r="D163" s="1348">
        <v>0.66320000000000001</v>
      </c>
      <c r="E163" s="1348">
        <v>0.87390000000000001</v>
      </c>
      <c r="F163" s="1348">
        <v>0</v>
      </c>
      <c r="G163" s="1348">
        <v>6.7699999999999996E-2</v>
      </c>
      <c r="H163" s="1348">
        <v>0</v>
      </c>
      <c r="I163" s="1352">
        <v>1.6</v>
      </c>
    </row>
    <row r="164" spans="1:11">
      <c r="A164" s="1"/>
      <c r="B164" s="135" t="s">
        <v>175</v>
      </c>
      <c r="C164" s="1348">
        <v>0</v>
      </c>
      <c r="D164" s="1348">
        <v>0</v>
      </c>
      <c r="E164" s="1348">
        <v>1.8464</v>
      </c>
      <c r="F164" s="1348">
        <v>0</v>
      </c>
      <c r="G164" s="1348">
        <v>1.2153</v>
      </c>
      <c r="H164" s="1348">
        <v>9.4E-2</v>
      </c>
      <c r="I164" s="1352">
        <v>3.2</v>
      </c>
    </row>
    <row r="165" spans="1:11">
      <c r="A165" s="1"/>
      <c r="B165" s="135" t="s">
        <v>173</v>
      </c>
      <c r="C165" s="1348">
        <v>0.1</v>
      </c>
      <c r="D165" s="1348">
        <v>0</v>
      </c>
      <c r="E165" s="1348">
        <v>0.1</v>
      </c>
      <c r="F165" s="1348">
        <v>0</v>
      </c>
      <c r="G165" s="1348">
        <v>0</v>
      </c>
      <c r="H165" s="1348">
        <v>0</v>
      </c>
      <c r="I165" s="1352">
        <v>0.2</v>
      </c>
    </row>
    <row r="166" spans="1:11" ht="13.5" thickBot="1">
      <c r="A166" s="1"/>
      <c r="B166" s="135" t="s">
        <v>1101</v>
      </c>
      <c r="C166" s="1348">
        <v>0</v>
      </c>
      <c r="D166" s="1348">
        <v>0</v>
      </c>
      <c r="E166" s="1348">
        <v>0</v>
      </c>
      <c r="F166" s="1348">
        <v>0</v>
      </c>
      <c r="G166" s="1348">
        <v>0</v>
      </c>
      <c r="H166" s="1348">
        <v>0</v>
      </c>
      <c r="I166" s="1353">
        <v>0</v>
      </c>
    </row>
    <row r="167" spans="1:11" ht="13.5" thickBot="1">
      <c r="A167" s="1"/>
      <c r="B167" s="136" t="s">
        <v>198</v>
      </c>
      <c r="C167" s="1349">
        <v>10.9</v>
      </c>
      <c r="D167" s="1349">
        <v>3</v>
      </c>
      <c r="E167" s="1349">
        <v>4.2</v>
      </c>
      <c r="F167" s="1350">
        <v>0</v>
      </c>
      <c r="G167" s="1349">
        <v>1.8</v>
      </c>
      <c r="H167" s="1349">
        <v>0.4</v>
      </c>
      <c r="I167" s="1354">
        <v>20.3</v>
      </c>
    </row>
    <row r="168" spans="1:11" ht="14.1" customHeight="1">
      <c r="A168" s="1"/>
      <c r="B168" s="1878" t="s">
        <v>290</v>
      </c>
      <c r="C168" s="1878"/>
      <c r="D168" s="1878"/>
      <c r="E168" s="1878"/>
      <c r="F168" s="1878"/>
      <c r="G168" s="1878"/>
      <c r="H168" s="386"/>
      <c r="I168" s="386"/>
      <c r="J168" s="503"/>
      <c r="K168" s="503"/>
    </row>
    <row r="169" spans="1:11">
      <c r="A169" s="1"/>
      <c r="B169" s="190"/>
      <c r="C169" s="1517"/>
      <c r="D169" s="1517"/>
      <c r="E169" s="1517"/>
      <c r="F169" s="1517"/>
      <c r="G169" s="1517"/>
      <c r="H169" s="1517"/>
    </row>
    <row r="170" spans="1:11">
      <c r="A170" s="1"/>
      <c r="B170" s="209"/>
      <c r="C170" s="209"/>
      <c r="D170" s="209"/>
      <c r="E170" s="209"/>
      <c r="F170" s="209"/>
      <c r="G170" s="209"/>
    </row>
    <row r="171" spans="1:11" ht="16.5" customHeight="1">
      <c r="B171" s="175" t="s">
        <v>1102</v>
      </c>
    </row>
    <row r="172" spans="1:11">
      <c r="B172" s="208"/>
    </row>
    <row r="173" spans="1:11" ht="18" customHeight="1" thickBot="1">
      <c r="B173" s="56" t="s">
        <v>1103</v>
      </c>
      <c r="C173" s="55" t="s">
        <v>94</v>
      </c>
      <c r="D173" s="55" t="s">
        <v>95</v>
      </c>
      <c r="E173" s="62"/>
    </row>
    <row r="174" spans="1:11" ht="15" customHeight="1" thickTop="1">
      <c r="B174" s="135" t="s">
        <v>167</v>
      </c>
      <c r="C174" s="1355">
        <v>4.5050860585197937E-2</v>
      </c>
      <c r="D174" s="921">
        <v>0.03</v>
      </c>
      <c r="E174" s="62"/>
    </row>
    <row r="175" spans="1:11" ht="15" customHeight="1">
      <c r="B175" s="135" t="s">
        <v>1043</v>
      </c>
      <c r="C175" s="1355">
        <v>0.4</v>
      </c>
      <c r="D175" s="1136">
        <v>0.4</v>
      </c>
      <c r="E175" s="62"/>
    </row>
    <row r="176" spans="1:11" ht="15" customHeight="1">
      <c r="B176" s="135" t="s">
        <v>169</v>
      </c>
      <c r="C176" s="1355">
        <v>20</v>
      </c>
      <c r="D176" s="921">
        <v>20.34</v>
      </c>
      <c r="E176" s="62"/>
    </row>
    <row r="177" spans="2:11" ht="15" customHeight="1">
      <c r="B177" s="135" t="s">
        <v>171</v>
      </c>
      <c r="C177" s="1355">
        <v>16.240470397722216</v>
      </c>
      <c r="D177" s="921">
        <v>16.77</v>
      </c>
      <c r="E177" s="62"/>
    </row>
    <row r="178" spans="2:11" ht="15" customHeight="1">
      <c r="B178" s="135" t="s">
        <v>1104</v>
      </c>
      <c r="C178" s="1355">
        <v>0.51446523721608373</v>
      </c>
      <c r="D178" s="922">
        <v>0.5</v>
      </c>
      <c r="E178" s="62"/>
    </row>
    <row r="179" spans="2:11" ht="15" customHeight="1">
      <c r="B179" s="135" t="s">
        <v>174</v>
      </c>
      <c r="C179" s="1355">
        <v>3.3450000000000002</v>
      </c>
      <c r="D179" s="921">
        <v>3</v>
      </c>
      <c r="E179" s="62"/>
    </row>
    <row r="180" spans="2:11" ht="15" customHeight="1">
      <c r="B180" s="135" t="s">
        <v>175</v>
      </c>
      <c r="C180" s="1355">
        <v>0.72851262238687509</v>
      </c>
      <c r="D180" s="921">
        <v>0.78</v>
      </c>
      <c r="E180" s="62"/>
    </row>
    <row r="181" spans="2:11" ht="15" customHeight="1" thickBot="1">
      <c r="B181" s="259" t="s">
        <v>1105</v>
      </c>
      <c r="C181" s="1356">
        <v>5.1156224417103456E-2</v>
      </c>
      <c r="D181" s="926">
        <v>0.05</v>
      </c>
      <c r="E181" s="267"/>
    </row>
    <row r="182" spans="2:11" ht="7.5" customHeight="1">
      <c r="B182" s="260"/>
      <c r="C182" s="62"/>
      <c r="D182" s="62"/>
      <c r="E182" s="62"/>
      <c r="F182" s="62"/>
      <c r="G182" s="62"/>
    </row>
    <row r="183" spans="2:11" ht="35.25" customHeight="1">
      <c r="B183" s="1870" t="s">
        <v>1354</v>
      </c>
      <c r="C183" s="1623"/>
      <c r="D183" s="1623"/>
      <c r="E183" s="1623"/>
      <c r="F183" s="1623"/>
      <c r="G183" s="1623"/>
      <c r="H183" s="1623"/>
      <c r="I183" s="209"/>
    </row>
    <row r="184" spans="2:11" ht="12.75" customHeight="1"/>
    <row r="185" spans="2:11" ht="15.75">
      <c r="B185" s="219" t="s">
        <v>1106</v>
      </c>
      <c r="C185" s="62"/>
      <c r="D185" s="62"/>
      <c r="E185" s="62"/>
      <c r="F185" s="62"/>
      <c r="G185" s="62"/>
      <c r="H185" s="62"/>
      <c r="I185" s="62"/>
      <c r="J185" s="62"/>
      <c r="K185" s="62"/>
    </row>
    <row r="186" spans="2:11">
      <c r="B186" s="220"/>
      <c r="C186" s="62"/>
      <c r="D186" s="62"/>
      <c r="E186" s="62"/>
      <c r="F186" s="62"/>
      <c r="G186" s="62"/>
      <c r="H186" s="62"/>
      <c r="I186" s="62"/>
      <c r="J186" s="62"/>
      <c r="K186" s="62"/>
    </row>
    <row r="187" spans="2:11" ht="27.75" customHeight="1" thickBot="1">
      <c r="B187" s="56" t="s">
        <v>1107</v>
      </c>
      <c r="C187" s="264" t="s">
        <v>1108</v>
      </c>
      <c r="D187" s="264" t="s">
        <v>1109</v>
      </c>
      <c r="E187" s="264" t="s">
        <v>1110</v>
      </c>
      <c r="F187" s="264" t="s">
        <v>1111</v>
      </c>
      <c r="G187" s="264"/>
      <c r="H187" s="264" t="s">
        <v>1112</v>
      </c>
      <c r="I187" s="732" t="s">
        <v>1113</v>
      </c>
      <c r="J187" s="732"/>
      <c r="K187" s="264" t="s">
        <v>1114</v>
      </c>
    </row>
    <row r="188" spans="2:11" ht="39.75" customHeight="1" thickTop="1">
      <c r="B188" s="771" t="s">
        <v>1115</v>
      </c>
      <c r="C188" s="1871" t="s">
        <v>1116</v>
      </c>
      <c r="D188" s="1871" t="s">
        <v>1117</v>
      </c>
      <c r="E188" s="739" t="s">
        <v>224</v>
      </c>
      <c r="F188" s="1871" t="s">
        <v>1118</v>
      </c>
      <c r="G188" s="1871"/>
      <c r="H188" s="739" t="s">
        <v>1119</v>
      </c>
      <c r="I188" s="1871" t="s">
        <v>1120</v>
      </c>
      <c r="J188" s="1871"/>
      <c r="K188" s="937">
        <v>28990</v>
      </c>
    </row>
    <row r="189" spans="2:11" ht="30" customHeight="1">
      <c r="B189" s="772" t="s">
        <v>1121</v>
      </c>
      <c r="C189" s="1872"/>
      <c r="D189" s="1872"/>
      <c r="E189" s="773"/>
      <c r="F189" s="1872"/>
      <c r="G189" s="1872"/>
      <c r="H189" s="919" t="s">
        <v>1119</v>
      </c>
      <c r="I189" s="1884" t="s">
        <v>1122</v>
      </c>
      <c r="J189" s="1884"/>
      <c r="K189" s="774">
        <v>2238</v>
      </c>
    </row>
    <row r="190" spans="2:11" ht="30" customHeight="1">
      <c r="B190" s="1888" t="s">
        <v>1123</v>
      </c>
      <c r="C190" s="1890" t="s">
        <v>1124</v>
      </c>
      <c r="D190" s="1890" t="s">
        <v>1125</v>
      </c>
      <c r="E190" s="1890" t="s">
        <v>231</v>
      </c>
      <c r="F190" s="1890" t="s">
        <v>1126</v>
      </c>
      <c r="G190" s="1890"/>
      <c r="H190" s="775" t="s">
        <v>171</v>
      </c>
      <c r="I190" s="1875" t="s">
        <v>1127</v>
      </c>
      <c r="J190" s="1875"/>
      <c r="K190" s="776">
        <v>70634</v>
      </c>
    </row>
    <row r="191" spans="2:11" ht="30" customHeight="1">
      <c r="B191" s="1888"/>
      <c r="C191" s="1890"/>
      <c r="D191" s="1890"/>
      <c r="E191" s="1890"/>
      <c r="F191" s="1890"/>
      <c r="G191" s="1890"/>
      <c r="H191" s="777" t="s">
        <v>173</v>
      </c>
      <c r="I191" s="1876" t="s">
        <v>1127</v>
      </c>
      <c r="J191" s="1876"/>
      <c r="K191" s="778">
        <v>5806</v>
      </c>
    </row>
    <row r="192" spans="2:11" ht="30" customHeight="1" thickBot="1">
      <c r="B192" s="1889"/>
      <c r="C192" s="1891"/>
      <c r="D192" s="1891"/>
      <c r="E192" s="1891"/>
      <c r="F192" s="1891"/>
      <c r="G192" s="1891"/>
      <c r="H192" s="779" t="s">
        <v>171</v>
      </c>
      <c r="I192" s="1877" t="s">
        <v>1128</v>
      </c>
      <c r="J192" s="1877"/>
      <c r="K192" s="780">
        <v>23560</v>
      </c>
    </row>
    <row r="193" spans="2:11" ht="10.5" customHeight="1">
      <c r="B193" s="62"/>
      <c r="C193" s="62"/>
      <c r="D193" s="221"/>
      <c r="E193" s="62"/>
      <c r="F193" s="62"/>
      <c r="G193" s="62"/>
      <c r="H193" s="62"/>
      <c r="I193" s="62"/>
      <c r="J193" s="62"/>
      <c r="K193" s="62"/>
    </row>
    <row r="194" spans="2:11" ht="12.75" customHeight="1">
      <c r="B194" s="62"/>
      <c r="C194" s="62"/>
      <c r="D194" s="62"/>
      <c r="E194" s="62"/>
      <c r="F194" s="62"/>
      <c r="G194" s="62"/>
      <c r="H194" s="62"/>
      <c r="I194" s="62"/>
      <c r="J194" s="62"/>
      <c r="K194" s="62"/>
    </row>
    <row r="195" spans="2:11" ht="15.75">
      <c r="B195" s="219" t="s">
        <v>1129</v>
      </c>
      <c r="C195" s="62"/>
      <c r="D195" s="62"/>
      <c r="E195" s="62"/>
      <c r="F195" s="62"/>
      <c r="G195" s="62"/>
      <c r="H195" s="62"/>
      <c r="I195" s="62"/>
      <c r="J195" s="62"/>
      <c r="K195" s="62"/>
    </row>
    <row r="196" spans="2:11">
      <c r="B196" s="220"/>
      <c r="C196" s="62"/>
      <c r="D196" s="62"/>
      <c r="E196" s="62"/>
      <c r="F196" s="62"/>
      <c r="G196" s="62"/>
      <c r="H196" s="62"/>
      <c r="I196" s="62"/>
      <c r="J196" s="62"/>
      <c r="K196" s="62"/>
    </row>
    <row r="197" spans="2:11" ht="12.75" customHeight="1">
      <c r="B197" s="535"/>
      <c r="C197" s="1886" t="s">
        <v>95</v>
      </c>
      <c r="D197" s="1886"/>
      <c r="E197" s="1887" t="s">
        <v>96</v>
      </c>
      <c r="F197" s="1886"/>
      <c r="G197" s="62"/>
      <c r="H197" s="62"/>
      <c r="I197" s="62"/>
      <c r="J197" s="62"/>
      <c r="K197" s="62"/>
    </row>
    <row r="198" spans="2:11" ht="29.1" customHeight="1" thickBot="1">
      <c r="B198" s="536" t="s">
        <v>1130</v>
      </c>
      <c r="C198" s="537" t="s">
        <v>1131</v>
      </c>
      <c r="D198" s="537" t="s">
        <v>1356</v>
      </c>
      <c r="E198" s="537" t="s">
        <v>1131</v>
      </c>
      <c r="F198" s="537" t="s">
        <v>1132</v>
      </c>
      <c r="G198" s="62"/>
      <c r="H198" s="62"/>
      <c r="I198" s="62"/>
      <c r="J198" s="62"/>
      <c r="K198" s="62"/>
    </row>
    <row r="199" spans="2:11" ht="16.5" customHeight="1" thickTop="1">
      <c r="B199" s="736" t="s">
        <v>1133</v>
      </c>
      <c r="C199" s="935">
        <v>3280958</v>
      </c>
      <c r="D199" s="935">
        <v>2433025</v>
      </c>
      <c r="E199" s="935">
        <v>2470574</v>
      </c>
      <c r="F199" s="935">
        <v>1589755</v>
      </c>
      <c r="G199" s="62"/>
      <c r="H199" s="62"/>
      <c r="I199" s="62"/>
      <c r="J199" s="62"/>
      <c r="K199" s="62"/>
    </row>
    <row r="200" spans="2:11" ht="16.5" customHeight="1">
      <c r="B200" s="736" t="s">
        <v>1134</v>
      </c>
      <c r="C200" s="935">
        <v>386274</v>
      </c>
      <c r="D200" s="935">
        <v>417502</v>
      </c>
      <c r="E200" s="935">
        <v>386274</v>
      </c>
      <c r="F200" s="935">
        <v>232076</v>
      </c>
      <c r="G200" s="62"/>
      <c r="H200" s="62"/>
      <c r="I200" s="62"/>
      <c r="J200" s="62"/>
      <c r="K200" s="62"/>
    </row>
    <row r="201" spans="2:11" ht="16.5" customHeight="1">
      <c r="B201" s="736" t="s">
        <v>1135</v>
      </c>
      <c r="C201" s="935">
        <v>132240</v>
      </c>
      <c r="D201" s="935">
        <v>116917</v>
      </c>
      <c r="E201" s="935">
        <v>132240</v>
      </c>
      <c r="F201" s="935">
        <v>117901</v>
      </c>
      <c r="G201" s="62"/>
      <c r="H201" s="62"/>
      <c r="I201" s="62"/>
      <c r="J201" s="62"/>
      <c r="K201" s="62"/>
    </row>
    <row r="202" spans="2:11" ht="18" customHeight="1">
      <c r="B202" s="736" t="s">
        <v>1136</v>
      </c>
      <c r="C202" s="935">
        <v>201843</v>
      </c>
      <c r="D202" s="935">
        <v>196713</v>
      </c>
      <c r="E202" s="935">
        <v>195344</v>
      </c>
      <c r="F202" s="935">
        <v>192995</v>
      </c>
      <c r="G202" s="62"/>
      <c r="H202" s="62"/>
      <c r="I202" s="62"/>
      <c r="J202" s="62"/>
      <c r="K202" s="62"/>
    </row>
    <row r="203" spans="2:11" ht="17.25" customHeight="1" thickBot="1">
      <c r="B203" s="538" t="s">
        <v>1137</v>
      </c>
      <c r="C203" s="936">
        <v>3492670</v>
      </c>
      <c r="D203" s="936">
        <v>3453837</v>
      </c>
      <c r="E203" s="936">
        <v>3718777</v>
      </c>
      <c r="F203" s="936">
        <v>3553775</v>
      </c>
      <c r="G203" s="62"/>
      <c r="H203" s="62"/>
      <c r="I203" s="62"/>
      <c r="J203" s="62"/>
      <c r="K203" s="62"/>
    </row>
    <row r="204" spans="2:11" ht="12.75" customHeight="1">
      <c r="B204" s="735"/>
      <c r="C204" s="539"/>
      <c r="D204" s="539"/>
      <c r="E204" s="539"/>
      <c r="F204" s="539"/>
      <c r="G204" s="62"/>
      <c r="H204" s="62"/>
      <c r="I204" s="62"/>
      <c r="J204" s="62"/>
      <c r="K204" s="62"/>
    </row>
    <row r="205" spans="2:11" ht="51" customHeight="1">
      <c r="B205" s="1623" t="s">
        <v>1138</v>
      </c>
      <c r="C205" s="1623"/>
      <c r="D205" s="1623"/>
      <c r="E205" s="1623"/>
      <c r="F205" s="1623"/>
      <c r="G205" s="262"/>
      <c r="H205" s="62"/>
      <c r="I205" s="62"/>
      <c r="J205" s="62"/>
      <c r="K205" s="62"/>
    </row>
    <row r="206" spans="2:11" ht="21" customHeight="1">
      <c r="B206" s="209"/>
      <c r="C206" s="209"/>
      <c r="D206" s="209"/>
      <c r="E206" s="209"/>
      <c r="F206" s="209"/>
      <c r="G206" s="262"/>
      <c r="H206" s="62"/>
      <c r="I206" s="62"/>
      <c r="J206" s="62"/>
      <c r="K206" s="62"/>
    </row>
    <row r="207" spans="2:11" ht="21" customHeight="1">
      <c r="B207" s="724"/>
      <c r="C207" s="1885" t="s">
        <v>1139</v>
      </c>
      <c r="D207" s="1885"/>
      <c r="E207" s="724"/>
      <c r="F207" s="724"/>
      <c r="G207" s="262"/>
      <c r="H207" s="62"/>
      <c r="I207" s="62"/>
      <c r="J207" s="62"/>
      <c r="K207" s="62"/>
    </row>
    <row r="208" spans="2:11" ht="31.5" customHeight="1" thickBot="1">
      <c r="B208" s="536" t="s">
        <v>1140</v>
      </c>
      <c r="C208" s="537" t="s">
        <v>1141</v>
      </c>
      <c r="D208" s="537" t="s">
        <v>1355</v>
      </c>
      <c r="E208" s="861"/>
      <c r="F208" s="861"/>
      <c r="G208" s="262"/>
      <c r="H208" s="62"/>
      <c r="I208" s="62"/>
      <c r="J208" s="62"/>
      <c r="K208" s="62"/>
    </row>
    <row r="209" spans="1:12" ht="21" customHeight="1" thickTop="1">
      <c r="B209" s="736" t="s">
        <v>171</v>
      </c>
      <c r="C209" s="870">
        <v>6852277</v>
      </c>
      <c r="D209" s="870">
        <v>4010287</v>
      </c>
      <c r="E209" s="861"/>
      <c r="F209" s="861"/>
      <c r="G209" s="262"/>
      <c r="H209" s="62"/>
      <c r="I209" s="62"/>
      <c r="J209" s="62"/>
      <c r="K209" s="62"/>
    </row>
    <row r="210" spans="1:12" ht="21" customHeight="1">
      <c r="B210" s="736" t="s">
        <v>1142</v>
      </c>
      <c r="C210" s="870">
        <v>569460</v>
      </c>
      <c r="D210" s="870">
        <v>327550</v>
      </c>
      <c r="E210" s="861"/>
      <c r="F210" s="861"/>
      <c r="G210" s="262"/>
      <c r="H210" s="62"/>
      <c r="I210" s="62"/>
      <c r="J210" s="62"/>
      <c r="K210" s="62"/>
    </row>
    <row r="211" spans="1:12" ht="7.5" customHeight="1">
      <c r="B211" s="735"/>
      <c r="C211" s="539"/>
      <c r="D211" s="539"/>
      <c r="E211" s="861"/>
      <c r="F211" s="861"/>
      <c r="G211" s="262"/>
      <c r="H211" s="62"/>
      <c r="I211" s="62"/>
      <c r="J211" s="62"/>
      <c r="K211" s="62"/>
    </row>
    <row r="212" spans="1:12" ht="63" customHeight="1">
      <c r="B212" s="1665" t="s">
        <v>1143</v>
      </c>
      <c r="C212" s="1665"/>
      <c r="D212" s="1665"/>
      <c r="E212" s="724"/>
      <c r="F212" s="724"/>
      <c r="G212" s="262"/>
      <c r="H212" s="62"/>
      <c r="I212" s="62"/>
      <c r="J212" s="62"/>
      <c r="K212" s="62"/>
    </row>
    <row r="213" spans="1:12" ht="17.25" customHeight="1">
      <c r="B213" s="209"/>
      <c r="C213" s="209"/>
      <c r="D213" s="209"/>
      <c r="E213" s="209"/>
      <c r="F213" s="209"/>
      <c r="G213" s="262"/>
      <c r="H213" s="62"/>
      <c r="I213" s="62"/>
      <c r="J213" s="62"/>
      <c r="K213" s="62"/>
    </row>
    <row r="214" spans="1:12" ht="19.5" customHeight="1">
      <c r="A214" s="1"/>
      <c r="B214" s="1563" t="s">
        <v>1144</v>
      </c>
      <c r="C214" s="207"/>
      <c r="D214" s="202"/>
      <c r="E214" s="202"/>
      <c r="F214" s="202"/>
      <c r="G214" s="202"/>
    </row>
    <row r="215" spans="1:12">
      <c r="A215" s="1"/>
      <c r="B215" s="317"/>
      <c r="C215" s="207"/>
      <c r="D215" s="202"/>
      <c r="E215" s="202"/>
      <c r="F215" s="202"/>
      <c r="G215" s="202"/>
    </row>
    <row r="216" spans="1:12">
      <c r="A216" s="1"/>
      <c r="B216" s="317"/>
      <c r="C216" s="207"/>
      <c r="D216" s="202"/>
      <c r="E216" s="202"/>
      <c r="F216" s="202"/>
      <c r="G216" s="202"/>
    </row>
    <row r="217" spans="1:12" ht="15.75" thickBot="1">
      <c r="A217" s="1"/>
      <c r="B217" s="56" t="s">
        <v>1145</v>
      </c>
      <c r="C217" s="56"/>
      <c r="D217" s="56" t="s">
        <v>1146</v>
      </c>
      <c r="E217" s="188" t="s">
        <v>94</v>
      </c>
      <c r="F217" s="188" t="s">
        <v>95</v>
      </c>
      <c r="G217" s="55" t="s">
        <v>96</v>
      </c>
      <c r="H217" s="55" t="s">
        <v>97</v>
      </c>
      <c r="I217" s="55" t="s">
        <v>98</v>
      </c>
    </row>
    <row r="218" spans="1:12" s="36" customFormat="1" ht="15" customHeight="1" thickTop="1">
      <c r="A218" s="45"/>
      <c r="B218" s="60" t="s">
        <v>1147</v>
      </c>
      <c r="C218" s="60"/>
      <c r="D218" s="1879" t="s">
        <v>1287</v>
      </c>
      <c r="E218" s="1359">
        <v>1.77</v>
      </c>
      <c r="F218" s="252">
        <v>4.8</v>
      </c>
      <c r="G218" s="87">
        <v>3.6271040015523321</v>
      </c>
      <c r="H218" s="71">
        <v>2.8</v>
      </c>
      <c r="I218" s="217">
        <v>2.7</v>
      </c>
      <c r="J218" s="366"/>
    </row>
    <row r="219" spans="1:12" s="36" customFormat="1" ht="15" customHeight="1">
      <c r="A219" s="45"/>
      <c r="B219" s="60" t="s">
        <v>1148</v>
      </c>
      <c r="C219" s="60"/>
      <c r="D219" s="1880"/>
      <c r="E219" s="1359" t="s">
        <v>112</v>
      </c>
      <c r="F219" s="252">
        <v>1.6</v>
      </c>
      <c r="G219" s="87">
        <v>1.0776214378659821</v>
      </c>
      <c r="H219" s="71">
        <v>1.1000000000000001</v>
      </c>
      <c r="I219" s="217">
        <v>1.4</v>
      </c>
      <c r="J219" s="366"/>
    </row>
    <row r="220" spans="1:12" s="36" customFormat="1" ht="15" customHeight="1">
      <c r="A220" s="45"/>
      <c r="B220" s="60" t="s">
        <v>1149</v>
      </c>
      <c r="C220" s="60"/>
      <c r="D220" s="1880"/>
      <c r="E220" s="1359">
        <v>1.74</v>
      </c>
      <c r="F220" s="253">
        <v>1</v>
      </c>
      <c r="G220" s="87">
        <v>0.9</v>
      </c>
      <c r="H220" s="71">
        <v>1</v>
      </c>
      <c r="I220" s="217">
        <v>1.1000000000000001</v>
      </c>
      <c r="J220" s="366"/>
    </row>
    <row r="221" spans="1:12" s="36" customFormat="1" ht="15" customHeight="1">
      <c r="A221" s="45"/>
      <c r="B221" s="60" t="s">
        <v>1150</v>
      </c>
      <c r="C221" s="60"/>
      <c r="D221" s="1880"/>
      <c r="E221" s="1515">
        <v>0.77</v>
      </c>
      <c r="F221" s="252">
        <v>1.5</v>
      </c>
      <c r="G221" s="87">
        <v>1.8760056329770356</v>
      </c>
      <c r="H221" s="71">
        <v>1.3</v>
      </c>
      <c r="I221" s="217">
        <v>1.1000000000000001</v>
      </c>
      <c r="J221" s="1360"/>
    </row>
    <row r="222" spans="1:12" s="36" customFormat="1" ht="15" customHeight="1">
      <c r="A222" s="45"/>
      <c r="B222" s="60" t="s">
        <v>1151</v>
      </c>
      <c r="C222" s="60"/>
      <c r="D222" s="1880"/>
      <c r="E222" s="1140" t="s">
        <v>1152</v>
      </c>
      <c r="F222" s="1138" t="s">
        <v>1152</v>
      </c>
      <c r="G222" s="1138" t="s">
        <v>1152</v>
      </c>
      <c r="H222" s="1138" t="s">
        <v>1152</v>
      </c>
      <c r="I222" s="1138" t="s">
        <v>1152</v>
      </c>
      <c r="J222" s="1360"/>
      <c r="K222" s="366"/>
      <c r="L222" s="336"/>
    </row>
    <row r="223" spans="1:12" s="36" customFormat="1" ht="15" customHeight="1">
      <c r="A223" s="45"/>
      <c r="B223" s="60" t="s">
        <v>1153</v>
      </c>
      <c r="C223" s="60"/>
      <c r="D223" s="1880"/>
      <c r="E223" s="1384" t="s">
        <v>112</v>
      </c>
      <c r="F223" s="253" t="s">
        <v>112</v>
      </c>
      <c r="G223" s="87" t="s">
        <v>112</v>
      </c>
      <c r="H223" s="87" t="s">
        <v>112</v>
      </c>
      <c r="I223" s="217" t="s">
        <v>112</v>
      </c>
      <c r="J223" s="1360"/>
    </row>
    <row r="224" spans="1:12" s="36" customFormat="1" ht="15" customHeight="1">
      <c r="A224" s="45"/>
      <c r="B224" s="60" t="s">
        <v>1154</v>
      </c>
      <c r="C224" s="60"/>
      <c r="D224" s="1880"/>
      <c r="E224" s="1384" t="s">
        <v>112</v>
      </c>
      <c r="F224" s="253" t="s">
        <v>112</v>
      </c>
      <c r="G224" s="87" t="s">
        <v>112</v>
      </c>
      <c r="H224" s="87" t="s">
        <v>112</v>
      </c>
      <c r="I224" s="217" t="s">
        <v>112</v>
      </c>
      <c r="J224" s="1360"/>
    </row>
    <row r="225" spans="1:11" s="36" customFormat="1" ht="15" customHeight="1">
      <c r="A225" s="45"/>
      <c r="B225" s="60" t="s">
        <v>1155</v>
      </c>
      <c r="C225" s="60"/>
      <c r="D225" s="1881"/>
      <c r="E225" s="1140" t="s">
        <v>1152</v>
      </c>
      <c r="F225" s="1138" t="s">
        <v>1152</v>
      </c>
      <c r="G225" s="1138" t="s">
        <v>1152</v>
      </c>
      <c r="H225" s="1138" t="s">
        <v>1152</v>
      </c>
      <c r="I225" s="1138" t="s">
        <v>1152</v>
      </c>
      <c r="J225" s="1360"/>
      <c r="K225" s="366"/>
    </row>
    <row r="226" spans="1:11" s="36" customFormat="1" ht="15" customHeight="1">
      <c r="A226" s="45"/>
      <c r="B226" s="60" t="s">
        <v>1156</v>
      </c>
      <c r="C226" s="60"/>
      <c r="D226" s="1882" t="s">
        <v>1288</v>
      </c>
      <c r="E226" s="1515">
        <v>0.32</v>
      </c>
      <c r="F226" s="1518" t="s">
        <v>1315</v>
      </c>
      <c r="G226" s="1138" t="s">
        <v>1152</v>
      </c>
      <c r="H226" s="1138" t="s">
        <v>1152</v>
      </c>
      <c r="I226" s="1138" t="s">
        <v>1152</v>
      </c>
      <c r="J226" s="1360"/>
      <c r="K226" s="366"/>
    </row>
    <row r="227" spans="1:11" s="36" customFormat="1" ht="15" customHeight="1">
      <c r="A227" s="45"/>
      <c r="B227" s="60" t="s">
        <v>1157</v>
      </c>
      <c r="C227" s="60"/>
      <c r="D227" s="1880"/>
      <c r="E227" s="1357">
        <v>35</v>
      </c>
      <c r="F227" s="252">
        <v>37.200000000000003</v>
      </c>
      <c r="G227" s="87">
        <v>40.9</v>
      </c>
      <c r="H227" s="71">
        <v>40.9</v>
      </c>
      <c r="I227" s="217">
        <v>37.5</v>
      </c>
      <c r="J227" s="366"/>
    </row>
    <row r="228" spans="1:11" s="36" customFormat="1" ht="15" customHeight="1">
      <c r="A228" s="45"/>
      <c r="B228" s="1137" t="s">
        <v>1158</v>
      </c>
      <c r="C228" s="60"/>
      <c r="D228" s="1880"/>
      <c r="E228" s="1357">
        <v>21.1</v>
      </c>
      <c r="F228" s="1873" t="s">
        <v>193</v>
      </c>
      <c r="G228" s="1873"/>
      <c r="H228" s="1873"/>
      <c r="I228" s="1873"/>
      <c r="J228" s="366"/>
    </row>
    <row r="229" spans="1:11" s="36" customFormat="1" ht="15" customHeight="1">
      <c r="A229" s="45"/>
      <c r="B229" s="1137" t="s">
        <v>1159</v>
      </c>
      <c r="C229" s="60"/>
      <c r="D229" s="1880"/>
      <c r="E229" s="1357">
        <v>1.1000000000000001</v>
      </c>
      <c r="F229" s="1873"/>
      <c r="G229" s="1873"/>
      <c r="H229" s="1873"/>
      <c r="I229" s="1873"/>
      <c r="J229" s="366"/>
    </row>
    <row r="230" spans="1:11" s="36" customFormat="1" ht="15" customHeight="1">
      <c r="A230" s="45"/>
      <c r="B230" s="1137" t="s">
        <v>1160</v>
      </c>
      <c r="C230" s="60"/>
      <c r="D230" s="1880"/>
      <c r="E230" s="1357">
        <v>0.2</v>
      </c>
      <c r="F230" s="1873"/>
      <c r="G230" s="1873"/>
      <c r="H230" s="1873"/>
      <c r="I230" s="1873"/>
      <c r="J230" s="366"/>
    </row>
    <row r="231" spans="1:11" s="36" customFormat="1" ht="15" customHeight="1">
      <c r="A231" s="45"/>
      <c r="B231" s="1137" t="s">
        <v>1161</v>
      </c>
      <c r="C231" s="60"/>
      <c r="D231" s="1880"/>
      <c r="E231" s="1357">
        <v>12.5</v>
      </c>
      <c r="F231" s="1874"/>
      <c r="G231" s="1874"/>
      <c r="H231" s="1874"/>
      <c r="I231" s="1874"/>
      <c r="J231" s="366"/>
    </row>
    <row r="232" spans="1:11" s="36" customFormat="1" ht="15" customHeight="1">
      <c r="A232" s="45"/>
      <c r="B232" s="60" t="s">
        <v>1162</v>
      </c>
      <c r="C232" s="60"/>
      <c r="D232" s="1880"/>
      <c r="E232" s="1357">
        <v>13.22</v>
      </c>
      <c r="F232" s="252">
        <v>17.2</v>
      </c>
      <c r="G232" s="87">
        <v>18</v>
      </c>
      <c r="H232" s="71">
        <v>58.1</v>
      </c>
      <c r="I232" s="217">
        <v>65.3</v>
      </c>
      <c r="J232" s="366"/>
    </row>
    <row r="233" spans="1:11" s="36" customFormat="1" ht="15" customHeight="1">
      <c r="A233" s="45"/>
      <c r="B233" s="60" t="s">
        <v>1163</v>
      </c>
      <c r="C233" s="60"/>
      <c r="D233" s="1880"/>
      <c r="E233" s="1140" t="s">
        <v>1152</v>
      </c>
      <c r="F233" s="1138" t="s">
        <v>1152</v>
      </c>
      <c r="G233" s="1138" t="s">
        <v>1152</v>
      </c>
      <c r="H233" s="1138" t="s">
        <v>1152</v>
      </c>
      <c r="I233" s="1138" t="s">
        <v>1152</v>
      </c>
      <c r="J233" s="366"/>
      <c r="K233" s="366"/>
    </row>
    <row r="234" spans="1:11" s="36" customFormat="1" ht="15" customHeight="1">
      <c r="A234" s="45"/>
      <c r="B234" s="60" t="s">
        <v>1164</v>
      </c>
      <c r="C234" s="60"/>
      <c r="D234" s="1880"/>
      <c r="E234" s="1141" t="s">
        <v>1165</v>
      </c>
      <c r="F234" s="1139" t="s">
        <v>1165</v>
      </c>
      <c r="G234" s="1139" t="s">
        <v>1165</v>
      </c>
      <c r="H234" s="1139" t="s">
        <v>1165</v>
      </c>
      <c r="I234" s="1139" t="s">
        <v>1165</v>
      </c>
      <c r="J234" s="366"/>
      <c r="K234" s="366"/>
    </row>
    <row r="235" spans="1:11" s="36" customFormat="1" ht="15" customHeight="1">
      <c r="A235" s="45"/>
      <c r="B235" s="60" t="s">
        <v>1166</v>
      </c>
      <c r="C235" s="60"/>
      <c r="D235" s="1880"/>
      <c r="E235" s="1141" t="s">
        <v>1165</v>
      </c>
      <c r="F235" s="1139" t="s">
        <v>1165</v>
      </c>
      <c r="G235" s="1139" t="s">
        <v>1165</v>
      </c>
      <c r="H235" s="1139" t="s">
        <v>1165</v>
      </c>
      <c r="I235" s="1139" t="s">
        <v>1165</v>
      </c>
      <c r="J235" s="366"/>
      <c r="K235" s="366"/>
    </row>
    <row r="236" spans="1:11" s="36" customFormat="1" ht="15" customHeight="1" thickBot="1">
      <c r="A236" s="45"/>
      <c r="B236" s="60" t="s">
        <v>1167</v>
      </c>
      <c r="C236" s="60"/>
      <c r="D236" s="1883"/>
      <c r="E236" s="1102">
        <v>1.33</v>
      </c>
      <c r="F236" s="252">
        <v>1.3</v>
      </c>
      <c r="G236" s="87">
        <v>1</v>
      </c>
      <c r="H236" s="71">
        <v>0.8</v>
      </c>
      <c r="I236" s="217">
        <v>0.8</v>
      </c>
      <c r="J236" s="366"/>
    </row>
    <row r="237" spans="1:11" s="36" customFormat="1" ht="15" customHeight="1" thickBot="1">
      <c r="A237" s="45"/>
      <c r="B237" s="61" t="s">
        <v>1168</v>
      </c>
      <c r="C237" s="61"/>
      <c r="D237" s="61"/>
      <c r="E237" s="1551">
        <v>54.2</v>
      </c>
      <c r="F237" s="996" t="s">
        <v>1169</v>
      </c>
      <c r="G237" s="88">
        <v>67.400000000000006</v>
      </c>
      <c r="H237" s="88">
        <v>106</v>
      </c>
      <c r="I237" s="218">
        <v>110</v>
      </c>
    </row>
    <row r="238" spans="1:11" s="36" customFormat="1" ht="15" customHeight="1" thickBot="1">
      <c r="A238" s="45"/>
      <c r="B238" s="540" t="s">
        <v>1170</v>
      </c>
      <c r="C238" s="540"/>
      <c r="D238" s="540"/>
      <c r="E238" s="1358">
        <v>54.2</v>
      </c>
      <c r="F238" s="1516" t="s">
        <v>1313</v>
      </c>
      <c r="G238" s="1475">
        <v>67.400000000000006</v>
      </c>
      <c r="H238" s="1475">
        <v>61.5</v>
      </c>
      <c r="I238" s="1475">
        <v>57.5</v>
      </c>
    </row>
    <row r="239" spans="1:11" ht="13.5" customHeight="1">
      <c r="A239" s="1"/>
      <c r="B239" s="1868" t="s">
        <v>290</v>
      </c>
      <c r="C239" s="1868"/>
      <c r="D239" s="1868"/>
      <c r="E239" s="1868"/>
      <c r="F239" s="1868"/>
      <c r="G239" s="1868"/>
    </row>
    <row r="240" spans="1:11" ht="8.25" customHeight="1">
      <c r="A240" s="1"/>
      <c r="B240" s="993"/>
      <c r="C240" s="993"/>
      <c r="D240" s="993"/>
      <c r="E240" s="993"/>
      <c r="F240" s="993"/>
      <c r="G240" s="993"/>
    </row>
    <row r="241" spans="1:11" ht="49.5" customHeight="1">
      <c r="A241" s="1"/>
      <c r="B241" s="1623" t="s">
        <v>1357</v>
      </c>
      <c r="C241" s="1623"/>
      <c r="D241" s="1623"/>
      <c r="E241" s="1623"/>
      <c r="F241" s="1623"/>
      <c r="G241" s="1623"/>
      <c r="H241" s="740"/>
    </row>
    <row r="242" spans="1:11" ht="12.75" customHeight="1">
      <c r="B242" s="261"/>
      <c r="C242" s="261"/>
      <c r="D242" s="261"/>
      <c r="E242" s="262"/>
      <c r="F242" s="262"/>
      <c r="G242" s="262"/>
      <c r="H242" s="62"/>
      <c r="I242" s="62"/>
      <c r="J242" s="62"/>
      <c r="K242" s="62"/>
    </row>
    <row r="243" spans="1:11" ht="12.75" customHeight="1"/>
  </sheetData>
  <sheetProtection algorithmName="SHA-512" hashValue="qu0shMv8sFyBII4lnhffa5fBELLERotAAKemfGNNxqhGeBdYRKsCiq6jBX2DG55Hn/asipOuHVZmhKet60xGpQ==" saltValue="Ph5AXAFPYNec4fuoGUk/mg==" spinCount="100000" sheet="1" objects="1" scenarios="1"/>
  <mergeCells count="51">
    <mergeCell ref="B168:G168"/>
    <mergeCell ref="D218:D225"/>
    <mergeCell ref="D226:D236"/>
    <mergeCell ref="I188:J188"/>
    <mergeCell ref="I189:J189"/>
    <mergeCell ref="C207:D207"/>
    <mergeCell ref="B212:D212"/>
    <mergeCell ref="C197:D197"/>
    <mergeCell ref="E197:F197"/>
    <mergeCell ref="B205:F205"/>
    <mergeCell ref="B190:B192"/>
    <mergeCell ref="C190:C192"/>
    <mergeCell ref="D190:D192"/>
    <mergeCell ref="E190:E192"/>
    <mergeCell ref="F190:G192"/>
    <mergeCell ref="B241:G241"/>
    <mergeCell ref="B183:H183"/>
    <mergeCell ref="C188:C189"/>
    <mergeCell ref="D188:D189"/>
    <mergeCell ref="F188:G189"/>
    <mergeCell ref="F228:I231"/>
    <mergeCell ref="I190:J190"/>
    <mergeCell ref="I191:J191"/>
    <mergeCell ref="I192:J192"/>
    <mergeCell ref="B239:G239"/>
    <mergeCell ref="D142:F142"/>
    <mergeCell ref="G142:I142"/>
    <mergeCell ref="J142:L142"/>
    <mergeCell ref="B154:G154"/>
    <mergeCell ref="B155:F155"/>
    <mergeCell ref="B6:D6"/>
    <mergeCell ref="E34:G35"/>
    <mergeCell ref="C74:C80"/>
    <mergeCell ref="B82:B97"/>
    <mergeCell ref="C82:C88"/>
    <mergeCell ref="C90:C96"/>
    <mergeCell ref="B8:J8"/>
    <mergeCell ref="B37:G37"/>
    <mergeCell ref="E23:G24"/>
    <mergeCell ref="B13:J13"/>
    <mergeCell ref="B14:F14"/>
    <mergeCell ref="P23:S24"/>
    <mergeCell ref="B26:G26"/>
    <mergeCell ref="B48:G48"/>
    <mergeCell ref="B139:J139"/>
    <mergeCell ref="C130:C136"/>
    <mergeCell ref="C98:C104"/>
    <mergeCell ref="C106:C112"/>
    <mergeCell ref="B114:B129"/>
    <mergeCell ref="C114:C120"/>
    <mergeCell ref="C122:C128"/>
  </mergeCells>
  <pageMargins left="0.70866141732283472" right="0.70866141732283472" top="0.74803149606299213" bottom="0.74803149606299213" header="0.31496062992125984" footer="0.31496062992125984"/>
  <pageSetup paperSize="8" scale="29" orientation="portrait" r:id="rId1"/>
  <rowBreaks count="1" manualBreakCount="1">
    <brk id="213" max="1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32407-7517-431A-8BD0-E86245CDE8ED}">
  <sheetPr>
    <tabColor theme="8" tint="0.59999389629810485"/>
    <pageSetUpPr fitToPage="1"/>
  </sheetPr>
  <dimension ref="A1:H37"/>
  <sheetViews>
    <sheetView showGridLines="0" zoomScaleNormal="100" workbookViewId="0"/>
  </sheetViews>
  <sheetFormatPr defaultColWidth="0" defaultRowHeight="12.75" customHeight="1" zeroHeight="1"/>
  <cols>
    <col min="1" max="1" width="3.42578125" customWidth="1"/>
    <col min="2" max="2" width="42.5703125" customWidth="1"/>
    <col min="3" max="3" width="33.42578125" customWidth="1"/>
    <col min="4" max="4" width="31.140625" customWidth="1"/>
    <col min="5" max="5" width="33.42578125" customWidth="1"/>
    <col min="6" max="6" width="47.85546875" customWidth="1"/>
    <col min="7" max="7" width="40.5703125" customWidth="1"/>
    <col min="8" max="8" width="11.42578125" customWidth="1"/>
    <col min="9" max="16384" width="9.140625" hidden="1"/>
  </cols>
  <sheetData>
    <row r="1" spans="2:8" ht="13.35" customHeight="1"/>
    <row r="2" spans="2:8">
      <c r="G2" s="70" t="s">
        <v>0</v>
      </c>
    </row>
    <row r="3" spans="2:8">
      <c r="C3" s="789"/>
      <c r="E3" s="38"/>
    </row>
    <row r="4" spans="2:8">
      <c r="C4" s="790"/>
    </row>
    <row r="5" spans="2:8">
      <c r="C5" s="790"/>
    </row>
    <row r="6" spans="2:8" ht="20.25">
      <c r="B6" s="1552" t="s">
        <v>1171</v>
      </c>
      <c r="C6" s="106"/>
      <c r="D6" s="123"/>
      <c r="E6" s="123"/>
      <c r="F6" s="123"/>
      <c r="G6" s="123"/>
      <c r="H6" s="123"/>
    </row>
    <row r="7" spans="2:8">
      <c r="B7" s="106"/>
      <c r="C7" s="123"/>
      <c r="D7" s="123"/>
      <c r="E7" s="123"/>
      <c r="F7" s="123"/>
      <c r="G7" s="123"/>
      <c r="H7" s="123"/>
    </row>
    <row r="8" spans="2:8">
      <c r="B8" s="106"/>
      <c r="C8" s="123"/>
      <c r="D8" s="123"/>
      <c r="E8" s="123"/>
      <c r="F8" s="123"/>
      <c r="G8" s="123"/>
      <c r="H8" s="123"/>
    </row>
    <row r="9" spans="2:8" ht="16.5" customHeight="1">
      <c r="B9" s="1000" t="s">
        <v>1172</v>
      </c>
      <c r="C9" s="123"/>
      <c r="D9" s="1000"/>
      <c r="E9" s="1000"/>
      <c r="F9" s="1000"/>
      <c r="G9" s="123"/>
      <c r="H9" s="123"/>
    </row>
    <row r="10" spans="2:8" ht="2.25" customHeight="1">
      <c r="B10" s="1553"/>
      <c r="C10" s="123"/>
      <c r="D10" s="123"/>
      <c r="E10" s="123"/>
      <c r="F10" s="123"/>
      <c r="G10" s="123"/>
      <c r="H10" s="123"/>
    </row>
    <row r="11" spans="2:8" ht="177" customHeight="1">
      <c r="B11" s="1893" t="s">
        <v>1381</v>
      </c>
      <c r="C11" s="1893"/>
      <c r="D11" s="1893"/>
      <c r="E11" s="1893"/>
      <c r="F11" s="1893"/>
      <c r="G11" s="1893"/>
      <c r="H11" s="123"/>
    </row>
    <row r="12" spans="2:8" ht="6.75" customHeight="1">
      <c r="B12" s="1567"/>
      <c r="C12" s="1567"/>
      <c r="D12" s="1567"/>
      <c r="E12" s="1567"/>
      <c r="F12" s="1567"/>
      <c r="G12" s="1567"/>
      <c r="H12" s="123"/>
    </row>
    <row r="13" spans="2:8" ht="240.75" customHeight="1">
      <c r="B13" s="1893" t="s">
        <v>1382</v>
      </c>
      <c r="C13" s="1893"/>
      <c r="D13" s="1893"/>
      <c r="E13" s="1893"/>
      <c r="F13" s="1893"/>
      <c r="G13" s="1893"/>
      <c r="H13" s="123"/>
    </row>
    <row r="14" spans="2:8">
      <c r="B14" s="123"/>
      <c r="C14" s="123"/>
      <c r="D14" s="123"/>
      <c r="E14" s="123"/>
      <c r="F14" s="123"/>
      <c r="G14" s="123"/>
      <c r="H14" s="123"/>
    </row>
    <row r="15" spans="2:8">
      <c r="B15" s="1000" t="s">
        <v>1173</v>
      </c>
      <c r="C15" s="123"/>
      <c r="D15" s="1000"/>
      <c r="E15" s="1000"/>
      <c r="F15" s="1894"/>
      <c r="G15" s="1894"/>
      <c r="H15" s="1894"/>
    </row>
    <row r="16" spans="2:8">
      <c r="B16" s="1553"/>
      <c r="C16" s="123"/>
      <c r="D16" s="123"/>
      <c r="E16" s="123"/>
      <c r="F16" s="123"/>
      <c r="G16" s="123"/>
      <c r="H16" s="123"/>
    </row>
    <row r="17" spans="2:8" ht="50.25" customHeight="1">
      <c r="B17" s="1893" t="s">
        <v>1383</v>
      </c>
      <c r="C17" s="1893"/>
      <c r="D17" s="1893"/>
      <c r="E17" s="1893"/>
      <c r="F17" s="1893"/>
      <c r="G17" s="1893"/>
      <c r="H17" s="123"/>
    </row>
    <row r="18" spans="2:8">
      <c r="B18" s="123"/>
      <c r="C18" s="123"/>
      <c r="D18" s="123"/>
      <c r="E18" s="123"/>
      <c r="F18" s="123"/>
      <c r="G18" s="123"/>
      <c r="H18" s="123"/>
    </row>
    <row r="19" spans="2:8">
      <c r="B19" s="1895" t="s">
        <v>1174</v>
      </c>
      <c r="C19" s="1895"/>
      <c r="D19" s="1895"/>
      <c r="E19" s="1895"/>
      <c r="F19" s="1895"/>
      <c r="G19" s="1895"/>
      <c r="H19" s="123"/>
    </row>
    <row r="20" spans="2:8" ht="13.5" thickBot="1">
      <c r="B20" s="1554" t="s">
        <v>483</v>
      </c>
      <c r="C20" s="1554" t="s">
        <v>1175</v>
      </c>
      <c r="D20" s="1554" t="s">
        <v>1176</v>
      </c>
      <c r="E20" s="1554" t="s">
        <v>1177</v>
      </c>
      <c r="F20" s="1554" t="s">
        <v>1178</v>
      </c>
      <c r="G20" s="1554" t="s">
        <v>1179</v>
      </c>
      <c r="H20" s="123"/>
    </row>
    <row r="21" spans="2:8" ht="90" thickTop="1">
      <c r="B21" s="859" t="s">
        <v>1180</v>
      </c>
      <c r="C21" s="1147" t="s">
        <v>1181</v>
      </c>
      <c r="D21" s="1147" t="s">
        <v>1182</v>
      </c>
      <c r="E21" s="1147" t="s">
        <v>1183</v>
      </c>
      <c r="F21" s="1147" t="s">
        <v>1384</v>
      </c>
      <c r="G21" s="1147" t="s">
        <v>1184</v>
      </c>
      <c r="H21" s="123"/>
    </row>
    <row r="22" spans="2:8" ht="51">
      <c r="B22" s="859" t="s">
        <v>1185</v>
      </c>
      <c r="C22" s="1147" t="s">
        <v>1186</v>
      </c>
      <c r="D22" s="1147" t="s">
        <v>1187</v>
      </c>
      <c r="E22" s="1147" t="s">
        <v>1188</v>
      </c>
      <c r="F22" s="1147" t="s">
        <v>1385</v>
      </c>
      <c r="G22" s="1147" t="s">
        <v>1184</v>
      </c>
      <c r="H22" s="123"/>
    </row>
    <row r="23" spans="2:8" ht="51">
      <c r="B23" s="859" t="s">
        <v>1189</v>
      </c>
      <c r="C23" s="1147" t="s">
        <v>1190</v>
      </c>
      <c r="D23" s="1147" t="s">
        <v>1187</v>
      </c>
      <c r="E23" s="1147" t="s">
        <v>1191</v>
      </c>
      <c r="F23" s="1147" t="s">
        <v>1192</v>
      </c>
      <c r="G23" s="1147" t="s">
        <v>1193</v>
      </c>
      <c r="H23" s="123"/>
    </row>
    <row r="24" spans="2:8" ht="280.5">
      <c r="B24" s="859" t="s">
        <v>1194</v>
      </c>
      <c r="C24" s="1555" t="s">
        <v>1195</v>
      </c>
      <c r="D24" s="1555" t="s">
        <v>1196</v>
      </c>
      <c r="E24" s="1555" t="s">
        <v>1197</v>
      </c>
      <c r="F24" s="1147" t="s">
        <v>1386</v>
      </c>
      <c r="G24" s="1555" t="s">
        <v>1393</v>
      </c>
      <c r="H24" s="123"/>
    </row>
    <row r="25" spans="2:8" ht="38.25">
      <c r="B25" s="859" t="s">
        <v>1198</v>
      </c>
      <c r="C25" s="1892" t="s">
        <v>1199</v>
      </c>
      <c r="D25" s="1892"/>
      <c r="E25" s="1147" t="s">
        <v>1387</v>
      </c>
      <c r="F25" s="1892" t="s">
        <v>1199</v>
      </c>
      <c r="G25" s="1892"/>
      <c r="H25" s="123"/>
    </row>
    <row r="26" spans="2:8" ht="114.75">
      <c r="B26" s="1147" t="s">
        <v>1200</v>
      </c>
      <c r="C26" s="1147" t="s">
        <v>1201</v>
      </c>
      <c r="D26" s="1147" t="s">
        <v>1202</v>
      </c>
      <c r="E26" s="1147" t="s">
        <v>1188</v>
      </c>
      <c r="F26" s="1147" t="s">
        <v>1203</v>
      </c>
      <c r="G26" s="1147" t="s">
        <v>1204</v>
      </c>
      <c r="H26" s="123"/>
    </row>
    <row r="27" spans="2:8" ht="108" customHeight="1">
      <c r="B27" s="859" t="s">
        <v>1205</v>
      </c>
      <c r="C27" s="1147" t="s">
        <v>1206</v>
      </c>
      <c r="D27" s="1147" t="s">
        <v>1207</v>
      </c>
      <c r="E27" s="1147" t="s">
        <v>1188</v>
      </c>
      <c r="F27" s="1147" t="s">
        <v>1388</v>
      </c>
      <c r="G27" s="1147" t="s">
        <v>1204</v>
      </c>
      <c r="H27" s="123"/>
    </row>
    <row r="28" spans="2:8" ht="38.25">
      <c r="B28" s="859" t="s">
        <v>1208</v>
      </c>
      <c r="C28" s="1892" t="s">
        <v>1199</v>
      </c>
      <c r="D28" s="1892"/>
      <c r="E28" s="1147" t="s">
        <v>1389</v>
      </c>
      <c r="F28" s="1892" t="s">
        <v>1199</v>
      </c>
      <c r="G28" s="1892"/>
      <c r="H28" s="123"/>
    </row>
    <row r="29" spans="2:8" ht="216.75">
      <c r="B29" s="859" t="s">
        <v>1209</v>
      </c>
      <c r="C29" s="1147" t="s">
        <v>1210</v>
      </c>
      <c r="D29" s="1147" t="s">
        <v>1211</v>
      </c>
      <c r="E29" s="1147" t="s">
        <v>1188</v>
      </c>
      <c r="F29" s="1147" t="s">
        <v>1391</v>
      </c>
      <c r="G29" s="1147" t="s">
        <v>1390</v>
      </c>
      <c r="H29" s="123"/>
    </row>
    <row r="30" spans="2:8" ht="229.5">
      <c r="B30" s="859" t="s">
        <v>1212</v>
      </c>
      <c r="C30" s="1147" t="s">
        <v>1213</v>
      </c>
      <c r="D30" s="1147" t="s">
        <v>1214</v>
      </c>
      <c r="E30" s="1147" t="s">
        <v>1215</v>
      </c>
      <c r="F30" s="1147" t="s">
        <v>1216</v>
      </c>
      <c r="G30" s="1147" t="s">
        <v>1217</v>
      </c>
      <c r="H30" s="123"/>
    </row>
    <row r="31" spans="2:8" ht="38.25">
      <c r="B31" s="859" t="s">
        <v>1218</v>
      </c>
      <c r="C31" s="1147" t="s">
        <v>1219</v>
      </c>
      <c r="D31" s="1147" t="s">
        <v>1187</v>
      </c>
      <c r="E31" s="1147" t="s">
        <v>1215</v>
      </c>
      <c r="F31" s="1147" t="s">
        <v>1220</v>
      </c>
      <c r="G31" s="1147" t="s">
        <v>1221</v>
      </c>
      <c r="H31" s="123"/>
    </row>
    <row r="32" spans="2:8" ht="76.5">
      <c r="B32" s="859" t="s">
        <v>1222</v>
      </c>
      <c r="C32" s="1892" t="s">
        <v>1199</v>
      </c>
      <c r="D32" s="1892"/>
      <c r="E32" s="1147" t="s">
        <v>1223</v>
      </c>
      <c r="F32" s="1892" t="s">
        <v>1199</v>
      </c>
      <c r="G32" s="1892"/>
      <c r="H32" s="123"/>
    </row>
    <row r="33" spans="2:8" ht="25.5">
      <c r="B33" s="1147" t="s">
        <v>1224</v>
      </c>
      <c r="C33" s="1147" t="s">
        <v>1225</v>
      </c>
      <c r="D33" s="1147" t="s">
        <v>1225</v>
      </c>
      <c r="E33" s="1147" t="s">
        <v>1226</v>
      </c>
      <c r="F33" s="1147" t="s">
        <v>1225</v>
      </c>
      <c r="G33" s="1147" t="s">
        <v>1225</v>
      </c>
      <c r="H33" s="123"/>
    </row>
    <row r="34" spans="2:8" ht="25.5">
      <c r="B34" s="1147" t="s">
        <v>1227</v>
      </c>
      <c r="C34" s="1147" t="s">
        <v>1225</v>
      </c>
      <c r="D34" s="1147" t="s">
        <v>1225</v>
      </c>
      <c r="E34" s="1147" t="s">
        <v>1228</v>
      </c>
      <c r="F34" s="1147" t="s">
        <v>1225</v>
      </c>
      <c r="G34" s="1147" t="s">
        <v>1225</v>
      </c>
      <c r="H34" s="123"/>
    </row>
    <row r="35" spans="2:8" ht="77.25" thickBot="1">
      <c r="B35" s="860" t="s">
        <v>1229</v>
      </c>
      <c r="C35" s="860" t="s">
        <v>1392</v>
      </c>
      <c r="D35" s="860" t="s">
        <v>1187</v>
      </c>
      <c r="E35" s="860" t="s">
        <v>1230</v>
      </c>
      <c r="F35" s="860" t="s">
        <v>1231</v>
      </c>
      <c r="G35" s="860" t="s">
        <v>1232</v>
      </c>
      <c r="H35" s="123"/>
    </row>
    <row r="36" spans="2:8" ht="12.75" customHeight="1"/>
    <row r="37" spans="2:8" ht="12.75" customHeight="1"/>
  </sheetData>
  <sheetProtection algorithmName="SHA-512" hashValue="wiy7gNzzTe151Sz5CJpvvMsVxDjZF11uvIKpVJ4KLnreJJWesmJsa0lT0RShxxeaiKCpqmc65DmidoHfiXZmfA==" saltValue="VDRNJPrA8CzoYubaIqYGvw==" spinCount="100000" sheet="1" objects="1" scenarios="1"/>
  <mergeCells count="11">
    <mergeCell ref="C28:D28"/>
    <mergeCell ref="F28:G28"/>
    <mergeCell ref="C32:D32"/>
    <mergeCell ref="F32:G32"/>
    <mergeCell ref="B11:G11"/>
    <mergeCell ref="B13:G13"/>
    <mergeCell ref="F15:H15"/>
    <mergeCell ref="B17:G17"/>
    <mergeCell ref="B19:G19"/>
    <mergeCell ref="C25:D25"/>
    <mergeCell ref="F25:G25"/>
  </mergeCells>
  <pageMargins left="0.70866141732283472" right="0.70866141732283472" top="0.74803149606299213" bottom="0.74803149606299213" header="0.31496062992125984" footer="0.31496062992125984"/>
  <pageSetup paperSize="8" scale="5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47A9A-CAF5-48D6-BDE4-5BEBA4EA6D79}">
  <sheetPr codeName="Sheet3">
    <tabColor theme="2"/>
  </sheetPr>
  <dimension ref="A1:G58"/>
  <sheetViews>
    <sheetView showGridLines="0" zoomScaleNormal="100" zoomScaleSheetLayoutView="100" workbookViewId="0"/>
  </sheetViews>
  <sheetFormatPr defaultColWidth="0" defaultRowHeight="12.75" customHeight="1" zeroHeight="1"/>
  <cols>
    <col min="1" max="1" width="3.42578125" customWidth="1"/>
    <col min="2" max="2" width="13.85546875" customWidth="1"/>
    <col min="3" max="3" width="43.85546875" customWidth="1"/>
    <col min="4" max="4" width="31.7109375" customWidth="1"/>
    <col min="5" max="5" width="6.7109375" style="42" customWidth="1"/>
    <col min="6" max="7" width="0" hidden="1" customWidth="1"/>
    <col min="8" max="16384" width="9" hidden="1"/>
  </cols>
  <sheetData>
    <row r="1" spans="2:6" ht="13.35" customHeight="1"/>
    <row r="2" spans="2:6">
      <c r="D2" s="70" t="s">
        <v>0</v>
      </c>
    </row>
    <row r="3" spans="2:6">
      <c r="C3" s="38"/>
      <c r="D3" s="38"/>
    </row>
    <row r="4" spans="2:6" ht="12.75" customHeight="1"/>
    <row r="5" spans="2:6" ht="12.75" customHeight="1"/>
    <row r="6" spans="2:6" ht="20.25">
      <c r="B6" s="12" t="s">
        <v>3</v>
      </c>
      <c r="C6" s="57"/>
      <c r="D6" s="57"/>
      <c r="F6" s="42"/>
    </row>
    <row r="7" spans="2:6" ht="14.45" customHeight="1">
      <c r="B7" s="428"/>
      <c r="C7" s="57"/>
      <c r="D7" s="57"/>
      <c r="F7" s="42"/>
    </row>
    <row r="8" spans="2:6" ht="18.600000000000001" customHeight="1">
      <c r="B8" s="1578" t="s">
        <v>4</v>
      </c>
      <c r="C8" s="1578"/>
      <c r="D8" s="1578"/>
      <c r="F8" s="42"/>
    </row>
    <row r="9" spans="2:6" ht="13.5" thickBot="1">
      <c r="B9" s="43"/>
    </row>
    <row r="10" spans="2:6" s="36" customFormat="1" ht="20.45" customHeight="1" thickTop="1">
      <c r="B10" s="1579" t="s">
        <v>5</v>
      </c>
      <c r="C10" s="1579"/>
      <c r="D10" s="499"/>
      <c r="E10" s="711"/>
    </row>
    <row r="11" spans="2:6" s="36" customFormat="1" ht="20.45" customHeight="1">
      <c r="B11" s="1024"/>
      <c r="C11" s="1416" t="s">
        <v>6</v>
      </c>
      <c r="D11" s="83"/>
      <c r="E11" s="1023"/>
    </row>
    <row r="12" spans="2:6" s="36" customFormat="1" ht="20.45" customHeight="1">
      <c r="B12" s="1576" t="s">
        <v>7</v>
      </c>
      <c r="C12" s="1576"/>
      <c r="D12" s="500"/>
      <c r="E12" s="711"/>
    </row>
    <row r="13" spans="2:6" s="36" customFormat="1" ht="20.45" customHeight="1">
      <c r="B13" s="1426"/>
      <c r="C13" s="1416" t="s">
        <v>8</v>
      </c>
      <c r="D13" s="83"/>
      <c r="E13" s="1023"/>
      <c r="F13" s="77"/>
    </row>
    <row r="14" spans="2:6" s="36" customFormat="1" ht="20.45" customHeight="1">
      <c r="B14" s="1427"/>
      <c r="C14" s="1416" t="s">
        <v>9</v>
      </c>
      <c r="D14" s="83"/>
      <c r="E14" s="1023"/>
      <c r="F14" s="77"/>
    </row>
    <row r="15" spans="2:6" s="36" customFormat="1" ht="20.45" customHeight="1">
      <c r="B15" s="1025"/>
      <c r="C15" s="1416" t="s">
        <v>10</v>
      </c>
      <c r="D15" s="83"/>
      <c r="E15" s="1023"/>
      <c r="F15" s="77"/>
    </row>
    <row r="16" spans="2:6" s="36" customFormat="1" ht="20.45" customHeight="1">
      <c r="B16" s="1576" t="s">
        <v>11</v>
      </c>
      <c r="C16" s="1576"/>
      <c r="D16" s="500"/>
      <c r="E16" s="711"/>
    </row>
    <row r="17" spans="2:7" s="36" customFormat="1" ht="20.45" customHeight="1">
      <c r="B17" s="1426"/>
      <c r="C17" s="1416" t="s">
        <v>12</v>
      </c>
      <c r="D17" s="83"/>
      <c r="E17" s="1023"/>
      <c r="F17" s="77"/>
      <c r="G17" s="77"/>
    </row>
    <row r="18" spans="2:7" s="36" customFormat="1" ht="20.45" customHeight="1">
      <c r="B18" s="1427"/>
      <c r="C18" s="1416" t="s">
        <v>13</v>
      </c>
      <c r="D18" s="83"/>
      <c r="E18" s="1023"/>
      <c r="F18" s="77"/>
      <c r="G18" s="77"/>
    </row>
    <row r="19" spans="2:7" s="36" customFormat="1" ht="20.45" customHeight="1">
      <c r="B19" s="1427"/>
      <c r="C19" s="1416" t="s">
        <v>14</v>
      </c>
      <c r="D19" s="83"/>
      <c r="E19" s="1023"/>
      <c r="F19" s="77"/>
      <c r="G19" s="77"/>
    </row>
    <row r="20" spans="2:7" s="36" customFormat="1" ht="20.45" customHeight="1">
      <c r="B20" s="1427"/>
      <c r="C20" s="1416" t="s">
        <v>15</v>
      </c>
      <c r="D20" s="83"/>
      <c r="E20" s="1023"/>
      <c r="F20" s="77"/>
    </row>
    <row r="21" spans="2:7" s="36" customFormat="1" ht="20.45" customHeight="1">
      <c r="B21" s="1025"/>
      <c r="C21" s="1416" t="s">
        <v>16</v>
      </c>
      <c r="D21" s="1022"/>
      <c r="E21" s="1023"/>
      <c r="F21" s="77"/>
    </row>
    <row r="22" spans="2:7" s="36" customFormat="1" ht="20.45" customHeight="1">
      <c r="B22" s="1576" t="s">
        <v>17</v>
      </c>
      <c r="C22" s="1576"/>
      <c r="D22" s="500"/>
      <c r="E22" s="711"/>
      <c r="F22" s="77"/>
    </row>
    <row r="23" spans="2:7" s="36" customFormat="1" ht="20.45" customHeight="1">
      <c r="B23" s="1426"/>
      <c r="C23" s="1416" t="s">
        <v>18</v>
      </c>
      <c r="D23" s="83"/>
      <c r="E23" s="1023"/>
      <c r="F23" s="77"/>
    </row>
    <row r="24" spans="2:7" s="36" customFormat="1" ht="20.45" customHeight="1">
      <c r="B24" s="1427"/>
      <c r="C24" s="1416" t="s">
        <v>19</v>
      </c>
      <c r="D24" s="83"/>
      <c r="E24" s="1023"/>
      <c r="F24" s="77"/>
    </row>
    <row r="25" spans="2:7" s="36" customFormat="1" ht="20.45" customHeight="1">
      <c r="B25" s="1025"/>
      <c r="C25" s="1416" t="s">
        <v>20</v>
      </c>
      <c r="D25" s="83"/>
      <c r="E25" s="1023"/>
      <c r="F25" s="77"/>
    </row>
    <row r="26" spans="2:7" s="36" customFormat="1" ht="20.45" customHeight="1">
      <c r="B26" s="1576" t="s">
        <v>21</v>
      </c>
      <c r="C26" s="1576"/>
      <c r="D26" s="500"/>
      <c r="E26" s="711"/>
      <c r="F26" s="77"/>
    </row>
    <row r="27" spans="2:7" s="36" customFormat="1" ht="20.45" customHeight="1">
      <c r="B27" s="1426"/>
      <c r="C27" s="1416" t="s">
        <v>22</v>
      </c>
      <c r="D27" s="896"/>
      <c r="E27" s="711"/>
      <c r="F27" s="77"/>
    </row>
    <row r="28" spans="2:7" s="36" customFormat="1" ht="20.45" customHeight="1">
      <c r="B28" s="1427"/>
      <c r="C28" s="1416" t="s">
        <v>23</v>
      </c>
      <c r="D28" s="83"/>
      <c r="E28" s="1023"/>
      <c r="F28" s="77"/>
    </row>
    <row r="29" spans="2:7" s="36" customFormat="1" ht="20.45" customHeight="1">
      <c r="B29" s="1025"/>
      <c r="C29" s="1416" t="s">
        <v>24</v>
      </c>
      <c r="D29" s="83"/>
      <c r="E29" s="1023"/>
      <c r="F29" s="77"/>
    </row>
    <row r="30" spans="2:7" s="36" customFormat="1" ht="20.45" customHeight="1">
      <c r="B30" s="1576" t="s">
        <v>25</v>
      </c>
      <c r="C30" s="1576"/>
      <c r="D30" s="500"/>
      <c r="E30" s="711"/>
    </row>
    <row r="31" spans="2:7" s="36" customFormat="1" ht="20.45" customHeight="1">
      <c r="B31" s="1426"/>
      <c r="C31" s="1416" t="s">
        <v>26</v>
      </c>
      <c r="D31" s="83"/>
      <c r="E31" s="1023"/>
    </row>
    <row r="32" spans="2:7" s="36" customFormat="1" ht="20.45" customHeight="1">
      <c r="B32" s="1427"/>
      <c r="C32" s="1416" t="s">
        <v>27</v>
      </c>
      <c r="D32" s="83"/>
      <c r="E32" s="1023"/>
      <c r="F32" s="77"/>
    </row>
    <row r="33" spans="2:6" s="36" customFormat="1" ht="20.45" customHeight="1">
      <c r="B33" s="1427"/>
      <c r="C33" s="1416" t="s">
        <v>28</v>
      </c>
      <c r="D33" s="83"/>
      <c r="E33" s="1023"/>
      <c r="F33" s="77"/>
    </row>
    <row r="34" spans="2:6" s="36" customFormat="1" ht="20.45" customHeight="1">
      <c r="B34" s="1025"/>
      <c r="C34" s="1416" t="s">
        <v>29</v>
      </c>
      <c r="D34" s="83"/>
      <c r="E34" s="1023"/>
    </row>
    <row r="35" spans="2:6" s="36" customFormat="1" ht="20.45" customHeight="1">
      <c r="B35" s="1576" t="s">
        <v>30</v>
      </c>
      <c r="C35" s="1576"/>
      <c r="D35" s="500"/>
      <c r="E35" s="711"/>
    </row>
    <row r="36" spans="2:6" s="36" customFormat="1" ht="20.45" customHeight="1" thickBot="1">
      <c r="B36" s="603"/>
      <c r="C36" s="78" t="s">
        <v>31</v>
      </c>
      <c r="D36" s="78"/>
      <c r="E36" s="1023"/>
    </row>
    <row r="37" spans="2:6" s="36" customFormat="1" ht="12" customHeight="1">
      <c r="B37" s="81"/>
      <c r="C37" s="81"/>
      <c r="D37" s="81"/>
    </row>
    <row r="38" spans="2:6" s="36" customFormat="1" ht="28.5" customHeight="1">
      <c r="B38" s="1577" t="s">
        <v>1367</v>
      </c>
      <c r="C38" s="1577"/>
      <c r="D38" s="1577"/>
    </row>
    <row r="39" spans="2:6" s="36" customFormat="1" ht="15.6" customHeight="1">
      <c r="B39" s="686" t="s">
        <v>32</v>
      </c>
      <c r="C39" s="81"/>
      <c r="D39" s="81"/>
    </row>
    <row r="40" spans="2:6" s="36" customFormat="1" ht="15.6" customHeight="1">
      <c r="B40" s="686" t="s">
        <v>33</v>
      </c>
      <c r="C40" s="81"/>
      <c r="D40" s="81"/>
    </row>
    <row r="41" spans="2:6" s="36" customFormat="1" ht="15.6" customHeight="1">
      <c r="B41" s="686" t="s">
        <v>34</v>
      </c>
      <c r="C41" s="81"/>
      <c r="D41" s="81"/>
    </row>
    <row r="42" spans="2:6" s="36" customFormat="1" ht="15.6" customHeight="1">
      <c r="B42" s="686" t="s">
        <v>35</v>
      </c>
      <c r="C42" s="81"/>
      <c r="D42" s="81"/>
    </row>
    <row r="43" spans="2:6" s="36" customFormat="1" ht="15.6" customHeight="1">
      <c r="B43" s="1425" t="s">
        <v>36</v>
      </c>
      <c r="C43" s="1425"/>
      <c r="D43" s="685"/>
    </row>
    <row r="44" spans="2:6" s="36" customFormat="1" ht="15.6" customHeight="1">
      <c r="B44" s="686" t="s">
        <v>37</v>
      </c>
      <c r="C44" s="81"/>
      <c r="D44" s="81"/>
    </row>
    <row r="45" spans="2:6" s="36" customFormat="1" ht="15.6" customHeight="1">
      <c r="B45" s="686" t="s">
        <v>1305</v>
      </c>
      <c r="C45" s="81"/>
      <c r="D45" s="81"/>
    </row>
    <row r="46" spans="2:6" s="36" customFormat="1" ht="15.6" customHeight="1">
      <c r="B46" s="686" t="s">
        <v>1306</v>
      </c>
      <c r="C46" s="81"/>
      <c r="D46" s="81"/>
    </row>
    <row r="47" spans="2:6" s="36" customFormat="1" ht="15.6" customHeight="1">
      <c r="B47" s="1414" t="s">
        <v>1307</v>
      </c>
      <c r="C47" s="81"/>
      <c r="D47" s="81"/>
    </row>
    <row r="48" spans="2:6" s="36" customFormat="1" ht="16.5" customHeight="1">
      <c r="B48" s="81"/>
      <c r="C48" s="81"/>
      <c r="D48" s="81"/>
    </row>
    <row r="49" spans="2:6" s="36" customFormat="1" ht="16.5" hidden="1" customHeight="1">
      <c r="B49" s="81"/>
      <c r="C49" s="81"/>
      <c r="D49" s="81"/>
    </row>
    <row r="50" spans="2:6" s="36" customFormat="1" ht="16.5" hidden="1" customHeight="1">
      <c r="B50" s="81"/>
      <c r="C50" s="81"/>
      <c r="D50" s="81"/>
    </row>
    <row r="51" spans="2:6" s="36" customFormat="1" ht="16.5" hidden="1" customHeight="1">
      <c r="B51" s="81"/>
      <c r="C51" s="81"/>
      <c r="D51" s="81"/>
    </row>
    <row r="52" spans="2:6" s="36" customFormat="1" ht="16.5" hidden="1" customHeight="1">
      <c r="B52" s="81"/>
      <c r="C52" s="81"/>
      <c r="D52" s="81"/>
    </row>
    <row r="53" spans="2:6" s="36" customFormat="1" ht="16.5" hidden="1" customHeight="1">
      <c r="B53" s="81"/>
      <c r="C53" s="81"/>
      <c r="D53" s="81"/>
    </row>
    <row r="54" spans="2:6" s="36" customFormat="1" ht="16.5" hidden="1" customHeight="1">
      <c r="B54" s="81"/>
      <c r="C54" s="81"/>
      <c r="D54" s="81"/>
    </row>
    <row r="55" spans="2:6" s="36" customFormat="1" ht="16.5" hidden="1" customHeight="1">
      <c r="B55" s="81"/>
      <c r="C55" s="81"/>
      <c r="D55" s="81"/>
    </row>
    <row r="56" spans="2:6" s="36" customFormat="1" ht="15.95" hidden="1" customHeight="1">
      <c r="B56" s="276"/>
      <c r="C56" s="81"/>
      <c r="D56" s="81"/>
      <c r="E56" s="57"/>
      <c r="F56" s="77"/>
    </row>
    <row r="57" spans="2:6" s="36" customFormat="1" ht="24" hidden="1" customHeight="1">
      <c r="B57" s="501"/>
      <c r="C57" s="81"/>
      <c r="D57" s="81"/>
      <c r="E57" s="57"/>
      <c r="F57" s="77"/>
    </row>
    <row r="58" spans="2:6" s="36" customFormat="1" ht="16.5" hidden="1" customHeight="1">
      <c r="C58" s="20"/>
      <c r="D58" s="20"/>
      <c r="E58" s="96"/>
    </row>
  </sheetData>
  <sheetProtection algorithmName="SHA-512" hashValue="f6lWDUn0YguGKCcqaOLEBD2Jb55D0i1ypsTvXVFvZqEiWn3qtW2aRGJ29WOJ8EVbFTmg9wBnFqCchnQUZDySnQ==" saltValue="3IJt4pyCEpq799puMlIW+A==" spinCount="100000" sheet="1" objects="1" scenarios="1"/>
  <mergeCells count="9">
    <mergeCell ref="B26:C26"/>
    <mergeCell ref="B30:C30"/>
    <mergeCell ref="B35:C35"/>
    <mergeCell ref="B38:D38"/>
    <mergeCell ref="B8:D8"/>
    <mergeCell ref="B10:C10"/>
    <mergeCell ref="B12:C12"/>
    <mergeCell ref="B16:C16"/>
    <mergeCell ref="B22:C22"/>
  </mergeCells>
  <hyperlinks>
    <hyperlink ref="C11" location="'Disclosure references'!A1" display="Disclosure references" xr:uid="{474661B6-8ADA-4C55-B8C4-800CE1DE5324}"/>
    <hyperlink ref="C13" location="'Health and Safety'!A1" display="Health and safety" xr:uid="{1AE4B91A-4037-4BED-9928-6B683D980FA0}"/>
    <hyperlink ref="C14" location="'Workforce and diversity'!A1" display="Workforce and diversity" xr:uid="{53272629-D163-4417-A2D9-1CA10B4E1391}"/>
    <hyperlink ref="C20" location="Transformation!A1" display="Transformation in South Africa" xr:uid="{C29170F0-EA28-49A2-ADC2-9280B12E0CD9}"/>
    <hyperlink ref="C18" location="'Social investment'!A1" display="Social investment" xr:uid="{C64FABF2-2B8B-47F1-A54E-8B3C40A09632}"/>
    <hyperlink ref="C25" location="'Modern Slavery'!A1" display="Modern slavery" xr:uid="{8F6812D5-9523-4C6A-998A-F273E25ACCEC}"/>
    <hyperlink ref="C23" location="'Human rights'!A1" display="Human rights" xr:uid="{F6F352CE-D0FA-4B9E-9CB5-3D032D84A529}"/>
    <hyperlink ref="C24" location="'Ethics and business integrity'!A1" display="Ethics and business integrity" xr:uid="{1638A277-7B7F-4AB0-8ADE-EEC21E631FE5}"/>
    <hyperlink ref="C32" location="Energy!A1" display="Energy" xr:uid="{2CE8B519-ED3D-4665-BF49-D163BB022C99}"/>
    <hyperlink ref="C33" location="'GHG emissions'!A1" display="GHG emissions" xr:uid="{6139EE58-C811-4172-AB7F-4DB33F20E60A}"/>
    <hyperlink ref="C34" location="'Emissions methodology'!A1" display="Emissions methodology" xr:uid="{0FB477ED-AF90-47C9-908B-897AE1ADAB19}"/>
    <hyperlink ref="C31" location="Portfolio!A1" display="Portfolio" xr:uid="{83DD5366-344C-44F5-8103-8CA086FF52CB}"/>
    <hyperlink ref="C36" location="'Reporting boundaries'!A1" display="Reporting boundaries" xr:uid="{CD20B191-F95A-40E8-97AE-07F6FCDEB28C}"/>
    <hyperlink ref="C15" location="'Attracting and retaining talent'!A1" display="Attracting and retaining talent" xr:uid="{6A56827F-B674-49AF-9E57-D60BC3DB8937}"/>
    <hyperlink ref="C28" location="'Water stewardship'!A1" display="Water stewardship" xr:uid="{ED1402EA-F4BD-4917-ABE7-B11C628F99B6}"/>
    <hyperlink ref="C29" location="'Waste, air emissions, tailings'!A1" display="Waste, contamination, air emissions and tailings management" xr:uid="{AB30BBA4-CD9D-4D27-B34C-547CC02361F5}"/>
    <hyperlink ref="C27" location="'Biodiversity conservation'!A1" display="Biodiversity conservation" xr:uid="{32CA4784-3BC3-488E-B784-91A04E829A61}"/>
    <hyperlink ref="C17" location="'Partnering with communities'!A1" display="Partnering with communities" xr:uid="{43BECC88-3D40-4F77-875B-479898981AD6}"/>
    <hyperlink ref="C19" location="'Societal contribution'!A1" display="Societal contribution" xr:uid="{69D95A65-5673-4A83-B3DF-2458BFD60565}"/>
    <hyperlink ref="C21" location="'Taylor EIS'!A1" display="Hermosa Project: Economic impact statement (Taylor deposit) " xr:uid="{7A013133-3093-475D-8E10-6E6E38E05EC7}"/>
  </hyperlinks>
  <pageMargins left="0.70866141732283472" right="0.70866141732283472" top="0.74803149606299213" bottom="0.74803149606299213" header="0.31496062992125984" footer="0.31496062992125984"/>
  <pageSetup paperSize="8" scale="10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82208-CF6D-42A3-98A4-B7BCBE852365}">
  <sheetPr codeName="Sheet29">
    <tabColor theme="2"/>
    <pageSetUpPr fitToPage="1"/>
  </sheetPr>
  <dimension ref="A1:J59"/>
  <sheetViews>
    <sheetView showGridLines="0" zoomScaleNormal="100" workbookViewId="0"/>
  </sheetViews>
  <sheetFormatPr defaultColWidth="0" defaultRowHeight="12.75" zeroHeight="1"/>
  <cols>
    <col min="1" max="1" width="3.28515625" customWidth="1"/>
    <col min="2" max="2" width="43.7109375" customWidth="1"/>
    <col min="3" max="3" width="12.5703125" customWidth="1"/>
    <col min="4" max="4" width="18.42578125" style="148" customWidth="1"/>
    <col min="5" max="5" width="21.42578125" customWidth="1"/>
    <col min="6" max="6" width="63.7109375" customWidth="1"/>
    <col min="7" max="7" width="8.140625" customWidth="1"/>
    <col min="8" max="8" width="37.7109375" hidden="1" customWidth="1"/>
    <col min="9" max="9" width="9.140625" hidden="1" customWidth="1"/>
    <col min="10" max="10" width="0" hidden="1" customWidth="1"/>
    <col min="11" max="16384" width="9.140625" hidden="1"/>
  </cols>
  <sheetData>
    <row r="1" spans="1:10">
      <c r="A1" s="1"/>
      <c r="B1" s="1"/>
      <c r="C1" s="1"/>
      <c r="D1" s="226"/>
      <c r="E1" s="1"/>
      <c r="F1" s="1"/>
      <c r="G1" s="1"/>
      <c r="H1" s="1"/>
      <c r="I1" s="1"/>
    </row>
    <row r="2" spans="1:10">
      <c r="A2" s="1"/>
      <c r="B2" s="1"/>
      <c r="C2" s="1"/>
      <c r="D2" s="226"/>
      <c r="E2" s="1"/>
      <c r="F2" s="70" t="s">
        <v>0</v>
      </c>
      <c r="H2" s="1"/>
      <c r="I2" s="1"/>
    </row>
    <row r="3" spans="1:10">
      <c r="A3" s="1"/>
      <c r="B3" s="1"/>
      <c r="C3" s="43"/>
      <c r="D3" s="226"/>
      <c r="E3" s="43"/>
      <c r="F3" s="1"/>
      <c r="G3" s="3"/>
      <c r="H3" s="1"/>
      <c r="I3" s="1"/>
    </row>
    <row r="4" spans="1:10" ht="31.5" customHeight="1">
      <c r="A4" s="1"/>
      <c r="B4" s="1"/>
      <c r="C4" s="1"/>
      <c r="D4" s="226"/>
      <c r="E4" s="1"/>
      <c r="F4" s="1"/>
      <c r="G4" s="1"/>
      <c r="H4" s="1"/>
      <c r="I4" s="1"/>
    </row>
    <row r="5" spans="1:10" ht="20.25">
      <c r="A5" s="1"/>
      <c r="B5" s="12" t="s">
        <v>1233</v>
      </c>
      <c r="C5" s="12"/>
      <c r="D5" s="226"/>
      <c r="E5" s="12"/>
      <c r="F5" s="1"/>
      <c r="G5" s="1"/>
      <c r="H5" s="1"/>
      <c r="I5" s="1"/>
    </row>
    <row r="6" spans="1:10">
      <c r="A6" s="1"/>
      <c r="B6" s="1725"/>
      <c r="C6" s="1725"/>
      <c r="D6" s="1725"/>
      <c r="E6" s="1725"/>
      <c r="F6" s="1725"/>
      <c r="G6" s="1"/>
      <c r="H6" s="1"/>
      <c r="I6" s="1"/>
    </row>
    <row r="7" spans="1:10" ht="59.25" customHeight="1">
      <c r="A7" s="1"/>
      <c r="B7" s="1606" t="s">
        <v>1377</v>
      </c>
      <c r="C7" s="1606"/>
      <c r="D7" s="1606"/>
      <c r="E7" s="1606"/>
      <c r="F7" s="1606"/>
      <c r="H7" s="51"/>
      <c r="I7" s="28"/>
      <c r="J7" s="223"/>
    </row>
    <row r="8" spans="1:10" ht="15">
      <c r="A8" s="1"/>
      <c r="B8" s="161"/>
      <c r="C8" s="161"/>
      <c r="D8" s="161"/>
      <c r="E8" s="161"/>
      <c r="F8" s="161"/>
      <c r="G8" s="42"/>
      <c r="H8" s="51"/>
      <c r="I8" s="28"/>
      <c r="J8" s="223"/>
    </row>
    <row r="9" spans="1:10" ht="15.75">
      <c r="B9" s="225" t="s">
        <v>1234</v>
      </c>
      <c r="C9" s="225"/>
      <c r="D9" s="227"/>
      <c r="E9" s="225"/>
      <c r="F9" s="225"/>
      <c r="G9" s="225"/>
      <c r="J9" s="224"/>
    </row>
    <row r="10" spans="1:10" ht="8.1" customHeight="1">
      <c r="A10" s="1"/>
      <c r="B10" s="97"/>
      <c r="C10" s="150"/>
      <c r="D10" s="226"/>
      <c r="E10" s="150"/>
      <c r="F10" s="1"/>
      <c r="G10" s="1"/>
      <c r="H10" s="1"/>
      <c r="I10" s="1"/>
    </row>
    <row r="11" spans="1:10" ht="73.5" customHeight="1">
      <c r="B11" s="1896" t="s">
        <v>1358</v>
      </c>
      <c r="C11" s="1896"/>
      <c r="D11" s="1896"/>
      <c r="E11" s="1896"/>
      <c r="F11" s="1896"/>
      <c r="G11" s="591"/>
      <c r="H11" s="43"/>
      <c r="J11" s="224"/>
    </row>
    <row r="12" spans="1:10">
      <c r="J12" s="224"/>
    </row>
    <row r="13" spans="1:10" ht="13.5" thickBot="1">
      <c r="B13" s="79" t="s">
        <v>1235</v>
      </c>
      <c r="C13" s="79" t="s">
        <v>627</v>
      </c>
      <c r="D13" s="34" t="s">
        <v>1236</v>
      </c>
      <c r="E13" s="79" t="s">
        <v>1237</v>
      </c>
      <c r="F13" s="79" t="s">
        <v>1238</v>
      </c>
      <c r="H13" s="189"/>
    </row>
    <row r="14" spans="1:10" ht="31.5" customHeight="1" thickTop="1">
      <c r="B14" s="587" t="s">
        <v>1239</v>
      </c>
      <c r="C14" s="228" t="s">
        <v>224</v>
      </c>
      <c r="D14" s="588">
        <v>0.6</v>
      </c>
      <c r="E14" s="228" t="s">
        <v>1240</v>
      </c>
      <c r="F14" s="228" t="s">
        <v>1241</v>
      </c>
      <c r="H14" s="189"/>
    </row>
    <row r="15" spans="1:10" s="36" customFormat="1" ht="18" customHeight="1">
      <c r="B15" s="214" t="s">
        <v>168</v>
      </c>
      <c r="C15" s="214" t="s">
        <v>224</v>
      </c>
      <c r="D15" s="589">
        <v>1</v>
      </c>
      <c r="E15" s="214" t="s">
        <v>1240</v>
      </c>
      <c r="F15" s="389"/>
      <c r="G15" s="50"/>
      <c r="H15" s="277"/>
    </row>
    <row r="16" spans="1:10" s="36" customFormat="1" ht="18" customHeight="1">
      <c r="B16" s="214" t="s">
        <v>169</v>
      </c>
      <c r="C16" s="214" t="s">
        <v>228</v>
      </c>
      <c r="D16" s="590">
        <v>0.999</v>
      </c>
      <c r="E16" s="214" t="s">
        <v>1240</v>
      </c>
      <c r="F16" s="389"/>
      <c r="G16" s="50"/>
      <c r="H16" s="44"/>
    </row>
    <row r="17" spans="2:8" s="36" customFormat="1" ht="18" customHeight="1">
      <c r="B17" s="214" t="s">
        <v>171</v>
      </c>
      <c r="C17" s="214" t="s">
        <v>231</v>
      </c>
      <c r="D17" s="589">
        <v>1</v>
      </c>
      <c r="E17" s="214" t="s">
        <v>1240</v>
      </c>
      <c r="F17" s="389"/>
      <c r="G17" s="50"/>
      <c r="H17" s="50"/>
    </row>
    <row r="18" spans="2:8" s="36" customFormat="1" ht="79.5" customHeight="1">
      <c r="B18" s="214" t="s">
        <v>785</v>
      </c>
      <c r="C18" s="214" t="s">
        <v>224</v>
      </c>
      <c r="D18" s="589">
        <v>1</v>
      </c>
      <c r="E18" s="214" t="s">
        <v>1240</v>
      </c>
      <c r="F18" s="214" t="s">
        <v>1364</v>
      </c>
      <c r="G18" s="50"/>
    </row>
    <row r="19" spans="2:8" s="36" customFormat="1" ht="18" customHeight="1">
      <c r="B19" s="214" t="s">
        <v>174</v>
      </c>
      <c r="C19" s="214" t="s">
        <v>229</v>
      </c>
      <c r="D19" s="992">
        <v>0.63670000000000004</v>
      </c>
      <c r="E19" s="214" t="s">
        <v>1240</v>
      </c>
      <c r="F19" s="389"/>
      <c r="G19" s="50"/>
    </row>
    <row r="20" spans="2:8" s="36" customFormat="1" ht="269.25" customHeight="1">
      <c r="B20" s="228" t="s">
        <v>173</v>
      </c>
      <c r="C20" s="592" t="s">
        <v>231</v>
      </c>
      <c r="D20" s="593" t="s">
        <v>1242</v>
      </c>
      <c r="E20" s="592" t="s">
        <v>1243</v>
      </c>
      <c r="F20" s="228" t="s">
        <v>1244</v>
      </c>
      <c r="G20" s="50"/>
    </row>
    <row r="21" spans="2:8" s="36" customFormat="1" ht="18" customHeight="1" thickBot="1">
      <c r="B21" s="228" t="s">
        <v>175</v>
      </c>
      <c r="C21" s="228" t="s">
        <v>224</v>
      </c>
      <c r="D21" s="588">
        <v>0.86</v>
      </c>
      <c r="E21" s="234" t="s">
        <v>1240</v>
      </c>
      <c r="F21" s="390"/>
      <c r="G21" s="50"/>
    </row>
    <row r="22" spans="2:8" ht="9" customHeight="1">
      <c r="B22" s="229"/>
      <c r="C22" s="229"/>
      <c r="D22" s="229"/>
      <c r="E22" s="229"/>
      <c r="F22" s="211"/>
    </row>
    <row r="23" spans="2:8" ht="9" customHeight="1">
      <c r="B23" s="211"/>
      <c r="C23" s="211"/>
      <c r="D23" s="211"/>
      <c r="E23" s="211"/>
      <c r="F23" s="211"/>
    </row>
    <row r="24" spans="2:8">
      <c r="B24" s="211"/>
    </row>
    <row r="25" spans="2:8" ht="15.75">
      <c r="B25" s="225" t="s">
        <v>1245</v>
      </c>
    </row>
    <row r="26" spans="2:8">
      <c r="B26" s="230"/>
    </row>
    <row r="27" spans="2:8" ht="54" customHeight="1">
      <c r="B27" s="1896" t="s">
        <v>1378</v>
      </c>
      <c r="C27" s="1896"/>
      <c r="D27" s="1896"/>
      <c r="E27" s="1896"/>
      <c r="F27" s="1896"/>
      <c r="G27" s="591"/>
    </row>
    <row r="28" spans="2:8">
      <c r="B28" s="230"/>
    </row>
    <row r="29" spans="2:8" ht="13.5" thickBot="1">
      <c r="B29" s="79" t="s">
        <v>1246</v>
      </c>
      <c r="C29" s="79" t="s">
        <v>627</v>
      </c>
      <c r="D29" s="34" t="s">
        <v>1236</v>
      </c>
      <c r="E29" s="79" t="s">
        <v>1237</v>
      </c>
      <c r="F29" s="79" t="s">
        <v>1238</v>
      </c>
    </row>
    <row r="30" spans="2:8" s="36" customFormat="1" ht="217.5" thickTop="1">
      <c r="B30" s="596" t="s">
        <v>1247</v>
      </c>
      <c r="C30" s="596" t="s">
        <v>233</v>
      </c>
      <c r="D30" s="597">
        <v>1</v>
      </c>
      <c r="E30" s="596" t="s">
        <v>1248</v>
      </c>
      <c r="F30" s="598" t="s">
        <v>1249</v>
      </c>
      <c r="G30" s="50"/>
    </row>
    <row r="31" spans="2:8" s="36" customFormat="1" ht="94.5" customHeight="1" thickBot="1">
      <c r="B31" s="234" t="s">
        <v>1250</v>
      </c>
      <c r="C31" s="234" t="s">
        <v>224</v>
      </c>
      <c r="D31" s="595">
        <v>0.5</v>
      </c>
      <c r="E31" s="234" t="s">
        <v>1251</v>
      </c>
      <c r="F31" s="234" t="s">
        <v>1359</v>
      </c>
      <c r="G31" s="50"/>
    </row>
    <row r="32" spans="2:8" ht="6" customHeight="1">
      <c r="B32" s="211"/>
      <c r="C32" s="211"/>
      <c r="D32" s="233"/>
      <c r="E32" s="211"/>
      <c r="F32" s="211"/>
    </row>
    <row r="33" spans="2:7" ht="14.1" customHeight="1">
      <c r="B33" s="1556" t="s">
        <v>1360</v>
      </c>
      <c r="C33" s="1522"/>
      <c r="D33" s="233"/>
      <c r="E33" s="1522"/>
      <c r="F33" s="1522"/>
    </row>
    <row r="34" spans="2:7"/>
    <row r="35" spans="2:7" ht="15.75">
      <c r="B35" s="225" t="s">
        <v>1252</v>
      </c>
    </row>
    <row r="36" spans="2:7" ht="11.25" customHeight="1">
      <c r="B36" s="225"/>
    </row>
    <row r="37" spans="2:7" ht="60.75" customHeight="1">
      <c r="B37" s="1896" t="s">
        <v>1379</v>
      </c>
      <c r="C37" s="1896"/>
      <c r="D37" s="1896"/>
      <c r="E37" s="1896"/>
      <c r="F37" s="1896"/>
      <c r="G37" s="591"/>
    </row>
    <row r="38" spans="2:7"/>
    <row r="39" spans="2:7" ht="13.5" thickBot="1">
      <c r="B39" s="79" t="s">
        <v>1253</v>
      </c>
      <c r="C39" s="79" t="s">
        <v>627</v>
      </c>
      <c r="D39" s="34" t="s">
        <v>1236</v>
      </c>
      <c r="E39" s="79" t="s">
        <v>1237</v>
      </c>
      <c r="F39" s="79" t="s">
        <v>1238</v>
      </c>
    </row>
    <row r="40" spans="2:7" s="211" customFormat="1" ht="20.25" customHeight="1" thickTop="1">
      <c r="B40" s="231" t="s">
        <v>1254</v>
      </c>
      <c r="C40" s="231" t="s">
        <v>1255</v>
      </c>
      <c r="D40" s="594">
        <v>0.5</v>
      </c>
      <c r="E40" s="231" t="s">
        <v>1256</v>
      </c>
      <c r="F40" s="231" t="s">
        <v>1257</v>
      </c>
      <c r="G40" s="50"/>
    </row>
    <row r="41" spans="2:7" s="211" customFormat="1" ht="20.25" customHeight="1">
      <c r="B41" s="214" t="s">
        <v>1258</v>
      </c>
      <c r="C41" s="214" t="s">
        <v>227</v>
      </c>
      <c r="D41" s="589">
        <v>0.45</v>
      </c>
      <c r="E41" s="214" t="s">
        <v>1240</v>
      </c>
      <c r="F41" s="1898" t="s">
        <v>1259</v>
      </c>
      <c r="G41" s="50"/>
    </row>
    <row r="42" spans="2:7" s="211" customFormat="1" ht="20.25" customHeight="1">
      <c r="B42" s="231" t="s">
        <v>1260</v>
      </c>
      <c r="C42" s="231" t="s">
        <v>225</v>
      </c>
      <c r="D42" s="232">
        <v>0.36</v>
      </c>
      <c r="E42" s="231" t="s">
        <v>1240</v>
      </c>
      <c r="F42" s="1899"/>
      <c r="G42" s="50"/>
    </row>
    <row r="43" spans="2:7" s="36" customFormat="1" ht="20.25" customHeight="1">
      <c r="B43" s="231" t="s">
        <v>1261</v>
      </c>
      <c r="C43" s="231" t="s">
        <v>225</v>
      </c>
      <c r="D43" s="232">
        <v>0.4</v>
      </c>
      <c r="E43" s="231" t="s">
        <v>1240</v>
      </c>
      <c r="F43" s="1899"/>
      <c r="G43" s="50"/>
    </row>
    <row r="44" spans="2:7" s="211" customFormat="1" ht="20.25" customHeight="1">
      <c r="B44" s="231" t="s">
        <v>1262</v>
      </c>
      <c r="C44" s="231" t="s">
        <v>225</v>
      </c>
      <c r="D44" s="232">
        <v>0.33</v>
      </c>
      <c r="E44" s="231" t="s">
        <v>1240</v>
      </c>
      <c r="F44" s="1730"/>
      <c r="G44" s="50"/>
    </row>
    <row r="45" spans="2:7" s="211" customFormat="1" ht="20.25" customHeight="1" thickBot="1">
      <c r="B45" s="234" t="s">
        <v>1263</v>
      </c>
      <c r="C45" s="234" t="s">
        <v>224</v>
      </c>
      <c r="D45" s="599">
        <v>0.16669999999999999</v>
      </c>
      <c r="E45" s="234" t="s">
        <v>1240</v>
      </c>
      <c r="F45" s="234" t="s">
        <v>1257</v>
      </c>
      <c r="G45" s="50"/>
    </row>
    <row r="46" spans="2:7" ht="7.5" customHeight="1"/>
    <row r="47" spans="2:7" ht="37.5" customHeight="1">
      <c r="B47" s="1615" t="s">
        <v>1264</v>
      </c>
      <c r="C47" s="1615"/>
      <c r="D47" s="1615"/>
      <c r="E47" s="1615"/>
      <c r="F47" s="1615"/>
      <c r="G47" s="238"/>
    </row>
    <row r="48" spans="2:7"/>
    <row r="49" spans="2:6"/>
    <row r="50" spans="2:6" ht="15.75">
      <c r="B50" s="225" t="s">
        <v>1265</v>
      </c>
    </row>
    <row r="51" spans="2:6" ht="8.25" customHeight="1">
      <c r="B51" s="225"/>
    </row>
    <row r="52" spans="2:6" ht="58.5" customHeight="1">
      <c r="B52" s="1896" t="s">
        <v>1266</v>
      </c>
      <c r="C52" s="1897"/>
      <c r="D52" s="1897"/>
      <c r="E52" s="1897"/>
      <c r="F52" s="1897"/>
    </row>
    <row r="53" spans="2:6" ht="15.75">
      <c r="B53" s="225"/>
    </row>
    <row r="54" spans="2:6" ht="13.5" thickBot="1">
      <c r="B54" s="601" t="s">
        <v>1235</v>
      </c>
      <c r="C54" s="601" t="s">
        <v>627</v>
      </c>
      <c r="D54" s="1900" t="s">
        <v>1237</v>
      </c>
      <c r="E54" s="1900"/>
      <c r="F54" s="600" t="s">
        <v>1238</v>
      </c>
    </row>
    <row r="55" spans="2:6" ht="29.25" customHeight="1" thickTop="1">
      <c r="B55" s="213" t="s">
        <v>1267</v>
      </c>
      <c r="C55" s="213" t="s">
        <v>231</v>
      </c>
      <c r="D55" s="1901" t="s">
        <v>1268</v>
      </c>
      <c r="E55" s="1901"/>
      <c r="F55" s="602" t="s">
        <v>1269</v>
      </c>
    </row>
    <row r="56" spans="2:6" ht="29.25" customHeight="1" thickBot="1">
      <c r="B56" s="234" t="s">
        <v>1270</v>
      </c>
      <c r="C56" s="234" t="s">
        <v>224</v>
      </c>
      <c r="D56" s="1733" t="s">
        <v>1271</v>
      </c>
      <c r="E56" s="1733"/>
      <c r="F56" s="603" t="s">
        <v>1272</v>
      </c>
    </row>
    <row r="57" spans="2:6" ht="6" customHeight="1"/>
    <row r="58" spans="2:6" ht="17.25" customHeight="1">
      <c r="B58" s="1615" t="s">
        <v>1273</v>
      </c>
      <c r="C58" s="1615"/>
      <c r="D58" s="1615"/>
      <c r="E58" s="1615"/>
      <c r="F58" s="1615"/>
    </row>
    <row r="59" spans="2:6"/>
  </sheetData>
  <sheetProtection algorithmName="SHA-512" hashValue="Alc7MHEHNgAg3wXpl4Eo+I7mGyd4dQShXM6Q/k1ZPrYIxwdbyDKDoI6OWBBtzF3tE5QPHoM/R/1C5bo+StHVZA==" saltValue="8mEag5s2xTTCLSGa7qXaAw==" spinCount="100000" sheet="1" objects="1" scenarios="1"/>
  <mergeCells count="12">
    <mergeCell ref="B6:F6"/>
    <mergeCell ref="B58:F58"/>
    <mergeCell ref="B27:F27"/>
    <mergeCell ref="B37:F37"/>
    <mergeCell ref="B52:F52"/>
    <mergeCell ref="B47:F47"/>
    <mergeCell ref="F41:F44"/>
    <mergeCell ref="D54:E54"/>
    <mergeCell ref="D55:E55"/>
    <mergeCell ref="D56:E56"/>
    <mergeCell ref="B7:F7"/>
    <mergeCell ref="B11:F11"/>
  </mergeCells>
  <pageMargins left="0.7" right="0.7" top="0.75" bottom="0.75" header="0.3" footer="0.3"/>
  <pageSetup paperSize="8" scale="6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065FC-03AA-454A-9652-8720252E9F1F}">
  <sheetPr codeName="Sheet32">
    <tabColor rgb="FFC00000"/>
  </sheetPr>
  <dimension ref="B2:B7"/>
  <sheetViews>
    <sheetView workbookViewId="0">
      <selection activeCell="B9" sqref="B9:I9"/>
    </sheetView>
  </sheetViews>
  <sheetFormatPr defaultRowHeight="12.75"/>
  <cols>
    <col min="2" max="2" width="34.5703125" customWidth="1"/>
  </cols>
  <sheetData>
    <row r="2" spans="2:2">
      <c r="B2" s="235" t="s">
        <v>1274</v>
      </c>
    </row>
    <row r="3" spans="2:2">
      <c r="B3" s="236" t="s">
        <v>1165</v>
      </c>
    </row>
    <row r="4" spans="2:2">
      <c r="B4" s="236" t="s">
        <v>1275</v>
      </c>
    </row>
    <row r="5" spans="2:2">
      <c r="B5" s="236" t="s">
        <v>1276</v>
      </c>
    </row>
    <row r="6" spans="2:2">
      <c r="B6" s="236" t="s">
        <v>1277</v>
      </c>
    </row>
    <row r="7" spans="2:2">
      <c r="B7" s="236" t="s">
        <v>112</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22D6-A3BA-4C49-82F2-CCD1B8C98150}">
  <sheetPr codeName="Sheet2">
    <tabColor theme="2"/>
    <pageSetUpPr fitToPage="1"/>
  </sheetPr>
  <dimension ref="A1:XFC52"/>
  <sheetViews>
    <sheetView showFormulas="1" showGridLines="0" zoomScaleNormal="100" zoomScaleSheetLayoutView="70" workbookViewId="0"/>
  </sheetViews>
  <sheetFormatPr defaultColWidth="0" defaultRowHeight="12.75" customHeight="1" zeroHeight="1"/>
  <cols>
    <col min="1" max="1" width="1.85546875" customWidth="1"/>
    <col min="2" max="2" width="68.85546875" customWidth="1"/>
    <col min="3" max="3" width="3.28515625" style="42" customWidth="1"/>
    <col min="4" max="4" width="9" hidden="1" customWidth="1"/>
    <col min="5" max="5" width="0" hidden="1" customWidth="1"/>
    <col min="6" max="16383" width="9" hidden="1"/>
    <col min="16384" max="16384" width="7.5703125" hidden="1" customWidth="1"/>
  </cols>
  <sheetData>
    <row r="1" spans="1:3" ht="13.35" customHeight="1">
      <c r="A1" s="1"/>
      <c r="B1" s="1"/>
      <c r="C1" s="49"/>
    </row>
    <row r="2" spans="1:3">
      <c r="A2" s="1"/>
      <c r="B2" s="70" t="s">
        <v>0</v>
      </c>
    </row>
    <row r="3" spans="1:3">
      <c r="A3" s="1"/>
      <c r="B3" s="1"/>
      <c r="C3" s="402"/>
    </row>
    <row r="4" spans="1:3">
      <c r="A4" s="1"/>
      <c r="B4" s="1"/>
      <c r="C4" s="49"/>
    </row>
    <row r="5" spans="1:3" ht="18">
      <c r="A5" s="1"/>
      <c r="B5" s="404"/>
      <c r="C5" s="49"/>
    </row>
    <row r="6" spans="1:3" ht="20.25">
      <c r="A6" s="1"/>
      <c r="B6" s="12" t="s">
        <v>38</v>
      </c>
    </row>
    <row r="7" spans="1:3">
      <c r="A7" s="1"/>
      <c r="C7" s="44"/>
    </row>
    <row r="8" spans="1:3" ht="31.5" customHeight="1">
      <c r="A8" s="1"/>
      <c r="B8" t="s">
        <v>39</v>
      </c>
    </row>
    <row r="9" spans="1:3" ht="15">
      <c r="A9" s="1"/>
      <c r="B9" s="16" t="s">
        <v>40</v>
      </c>
      <c r="C9" s="405"/>
    </row>
    <row r="10" spans="1:3" ht="9.75" customHeight="1">
      <c r="A10" s="1"/>
    </row>
    <row r="11" spans="1:3" ht="16.5" customHeight="1" thickBot="1">
      <c r="A11" s="1"/>
      <c r="B11" s="34" t="s">
        <v>41</v>
      </c>
      <c r="C11" s="96"/>
    </row>
    <row r="12" spans="1:3" s="36" customFormat="1" ht="18" customHeight="1" thickTop="1">
      <c r="A12" s="45"/>
      <c r="B12" s="76" t="s">
        <v>42</v>
      </c>
      <c r="C12" s="96"/>
    </row>
    <row r="13" spans="1:3" s="36" customFormat="1" ht="18" customHeight="1">
      <c r="A13" s="45"/>
      <c r="B13" s="76" t="s">
        <v>43</v>
      </c>
      <c r="C13" s="406" t="s">
        <v>44</v>
      </c>
    </row>
    <row r="14" spans="1:3" s="36" customFormat="1" ht="18" customHeight="1">
      <c r="A14" s="45"/>
      <c r="B14" s="76" t="s">
        <v>45</v>
      </c>
      <c r="C14" s="406" t="s">
        <v>44</v>
      </c>
    </row>
    <row r="15" spans="1:3" s="36" customFormat="1" ht="18" customHeight="1">
      <c r="A15" s="45"/>
      <c r="B15" s="76" t="s">
        <v>46</v>
      </c>
      <c r="C15" s="406"/>
    </row>
    <row r="16" spans="1:3" s="36" customFormat="1" ht="18" customHeight="1">
      <c r="A16" s="45"/>
      <c r="B16" s="76" t="s">
        <v>47</v>
      </c>
      <c r="C16" s="406"/>
    </row>
    <row r="17" spans="1:3" s="36" customFormat="1" ht="18" customHeight="1" thickBot="1">
      <c r="A17" s="45"/>
      <c r="B17" s="76" t="s">
        <v>48</v>
      </c>
      <c r="C17" s="406"/>
    </row>
    <row r="18" spans="1:3" s="36" customFormat="1" ht="8.25" customHeight="1">
      <c r="A18" s="45"/>
      <c r="B18" s="407"/>
      <c r="C18" s="406"/>
    </row>
    <row r="19" spans="1:3" s="36" customFormat="1" ht="18" customHeight="1" thickBot="1">
      <c r="A19" s="45"/>
      <c r="B19" s="34" t="s">
        <v>49</v>
      </c>
      <c r="C19" s="406"/>
    </row>
    <row r="20" spans="1:3" s="36" customFormat="1" ht="17.45" customHeight="1" thickTop="1">
      <c r="A20" s="45"/>
      <c r="B20" s="499" t="s">
        <v>50</v>
      </c>
      <c r="C20" s="406"/>
    </row>
    <row r="21" spans="1:3" s="36" customFormat="1" ht="18" customHeight="1">
      <c r="A21" s="45"/>
      <c r="B21" s="76" t="s">
        <v>51</v>
      </c>
      <c r="C21" s="81"/>
    </row>
    <row r="22" spans="1:3" s="36" customFormat="1" ht="18" customHeight="1">
      <c r="A22" s="45"/>
      <c r="B22" s="76" t="s">
        <v>52</v>
      </c>
      <c r="C22" s="406" t="s">
        <v>44</v>
      </c>
    </row>
    <row r="23" spans="1:3" s="36" customFormat="1" ht="18" customHeight="1">
      <c r="A23" s="45"/>
      <c r="B23" s="76" t="s">
        <v>53</v>
      </c>
      <c r="C23" s="406" t="s">
        <v>44</v>
      </c>
    </row>
    <row r="24" spans="1:3" s="36" customFormat="1" ht="18" customHeight="1">
      <c r="A24" s="45"/>
      <c r="B24" s="76" t="s">
        <v>54</v>
      </c>
      <c r="C24" s="406" t="s">
        <v>44</v>
      </c>
    </row>
    <row r="25" spans="1:3" s="36" customFormat="1" ht="18" customHeight="1">
      <c r="A25" s="45"/>
      <c r="B25" s="83" t="s">
        <v>55</v>
      </c>
      <c r="C25" s="406"/>
    </row>
    <row r="26" spans="1:3" s="36" customFormat="1" ht="18" customHeight="1">
      <c r="A26" s="45"/>
      <c r="B26" s="83" t="s">
        <v>56</v>
      </c>
      <c r="C26" s="406"/>
    </row>
    <row r="27" spans="1:3" s="36" customFormat="1">
      <c r="A27" s="45"/>
      <c r="B27" s="500" t="s">
        <v>57</v>
      </c>
      <c r="C27" s="406"/>
    </row>
    <row r="28" spans="1:3" s="36" customFormat="1" ht="18" customHeight="1">
      <c r="A28" s="45"/>
      <c r="B28" s="1415" t="s">
        <v>58</v>
      </c>
      <c r="C28" s="401"/>
    </row>
    <row r="29" spans="1:3" s="36" customFormat="1" ht="18" customHeight="1">
      <c r="A29" s="45"/>
      <c r="B29" s="1519" t="s">
        <v>59</v>
      </c>
      <c r="C29" s="401"/>
    </row>
    <row r="30" spans="1:3" s="625" customFormat="1" ht="18.75" customHeight="1">
      <c r="B30" s="1519" t="s">
        <v>60</v>
      </c>
      <c r="C30" s="50"/>
    </row>
    <row r="31" spans="1:3" s="625" customFormat="1" ht="18.75" customHeight="1">
      <c r="B31" s="1519" t="s">
        <v>61</v>
      </c>
      <c r="C31" s="50"/>
    </row>
    <row r="32" spans="1:3" s="625" customFormat="1" ht="18.75" customHeight="1">
      <c r="B32" s="1519" t="s">
        <v>62</v>
      </c>
      <c r="C32" s="50"/>
    </row>
    <row r="33" spans="1:3" s="625" customFormat="1" ht="18.75" customHeight="1">
      <c r="B33" s="1519" t="s">
        <v>63</v>
      </c>
      <c r="C33" s="401"/>
    </row>
    <row r="34" spans="1:3" s="36" customFormat="1" ht="18" customHeight="1">
      <c r="A34" s="45"/>
      <c r="B34" s="1519" t="s">
        <v>64</v>
      </c>
      <c r="C34" s="50"/>
    </row>
    <row r="35" spans="1:3" s="36" customFormat="1" ht="18" customHeight="1">
      <c r="A35" s="45"/>
      <c r="B35" s="1519" t="s">
        <v>65</v>
      </c>
      <c r="C35" s="50"/>
    </row>
    <row r="36" spans="1:3" s="36" customFormat="1" ht="18" customHeight="1">
      <c r="A36" s="45"/>
      <c r="B36" s="1519" t="s">
        <v>66</v>
      </c>
      <c r="C36" s="406"/>
    </row>
    <row r="37" spans="1:3" s="36" customFormat="1" ht="17.45" customHeight="1">
      <c r="A37" s="45"/>
      <c r="B37" s="500" t="s">
        <v>67</v>
      </c>
      <c r="C37" s="406"/>
    </row>
    <row r="38" spans="1:3" s="36" customFormat="1" ht="18" customHeight="1">
      <c r="A38" s="45"/>
      <c r="B38" s="76" t="s">
        <v>68</v>
      </c>
      <c r="C38" s="406"/>
    </row>
    <row r="39" spans="1:3" s="36" customFormat="1" ht="18" customHeight="1">
      <c r="A39" s="45"/>
      <c r="B39" s="1519" t="s">
        <v>69</v>
      </c>
      <c r="C39" s="406"/>
    </row>
    <row r="40" spans="1:3" s="36" customFormat="1" ht="18" customHeight="1">
      <c r="A40" s="45"/>
      <c r="B40" s="76" t="s">
        <v>70</v>
      </c>
      <c r="C40" s="406"/>
    </row>
    <row r="41" spans="1:3" s="36" customFormat="1" ht="18" customHeight="1">
      <c r="A41" s="45"/>
      <c r="B41" s="76" t="s">
        <v>71</v>
      </c>
      <c r="C41" s="406"/>
    </row>
    <row r="42" spans="1:3" s="36" customFormat="1" ht="18" customHeight="1">
      <c r="A42" s="45"/>
      <c r="B42" s="76" t="s">
        <v>72</v>
      </c>
      <c r="C42" s="406"/>
    </row>
    <row r="43" spans="1:3" s="36" customFormat="1" ht="18" customHeight="1" thickBot="1">
      <c r="A43" s="45"/>
      <c r="B43" s="78" t="s">
        <v>73</v>
      </c>
      <c r="C43" s="406"/>
    </row>
    <row r="44" spans="1:3" s="36" customFormat="1" ht="10.5" customHeight="1">
      <c r="A44" s="45"/>
      <c r="B44" s="81"/>
      <c r="C44" s="406" t="s">
        <v>44</v>
      </c>
    </row>
    <row r="45" spans="1:3" s="36" customFormat="1" ht="18" customHeight="1" thickBot="1">
      <c r="A45" s="45"/>
      <c r="B45" s="34" t="s">
        <v>74</v>
      </c>
      <c r="C45" s="406"/>
    </row>
    <row r="46" spans="1:3" s="36" customFormat="1" ht="18" customHeight="1" thickTop="1">
      <c r="A46" s="45"/>
      <c r="B46" s="76" t="s">
        <v>75</v>
      </c>
      <c r="C46" s="401"/>
    </row>
    <row r="47" spans="1:3" s="36" customFormat="1" ht="18" customHeight="1">
      <c r="A47" s="45"/>
      <c r="B47" s="76" t="s">
        <v>76</v>
      </c>
      <c r="C47" s="44"/>
    </row>
    <row r="48" spans="1:3" s="36" customFormat="1" ht="18" customHeight="1">
      <c r="A48" s="45"/>
      <c r="B48" s="1568" t="s">
        <v>1398</v>
      </c>
      <c r="C48" s="44"/>
    </row>
    <row r="49" spans="1:3" s="36" customFormat="1" ht="18" customHeight="1">
      <c r="A49" s="45"/>
      <c r="B49" s="1519" t="s">
        <v>77</v>
      </c>
      <c r="C49" s="44"/>
    </row>
    <row r="50" spans="1:3" s="36" customFormat="1" ht="18" customHeight="1">
      <c r="A50" s="45"/>
      <c r="B50" s="1519" t="s">
        <v>78</v>
      </c>
      <c r="C50" s="586"/>
    </row>
    <row r="51" spans="1:3" s="36" customFormat="1" ht="18" customHeight="1" thickBot="1">
      <c r="A51" s="45"/>
      <c r="B51" s="78" t="s">
        <v>79</v>
      </c>
      <c r="C51" s="586"/>
    </row>
    <row r="52" spans="1:3" s="36" customFormat="1" ht="18" customHeight="1">
      <c r="A52" s="45"/>
      <c r="B52" s="81"/>
      <c r="C52" s="96"/>
    </row>
  </sheetData>
  <sheetProtection algorithmName="SHA-512" hashValue="ob3He09rfJNnJ6n9DG++xBfEfKAP7oiOWabvXkPa9hAwGpHghKGQvvnU7rg//GWpcejT7le8V6nK6oXL36eCog==" saltValue="q2rb+UEHWii1kh+V18Cjiw==" spinCount="100000" sheet="1" objects="1" scenarios="1"/>
  <hyperlinks>
    <hyperlink ref="B22" r:id="rId1" xr:uid="{A93DDDCE-F8EE-44DC-BEFB-FA1EE3821482}"/>
    <hyperlink ref="B23" r:id="rId2" xr:uid="{6375FDD1-B6AE-4283-B42C-CAD884FB6AB2}"/>
    <hyperlink ref="B21" r:id="rId3" xr:uid="{BB4D4CA5-191A-4932-92DB-B8342EECFFEA}"/>
    <hyperlink ref="B24" r:id="rId4" xr:uid="{BDDAEF9C-A9DD-4272-8E56-1ACE276825F2}"/>
    <hyperlink ref="B12" r:id="rId5" xr:uid="{FDF46848-8ACF-4CF7-9FFF-189171551D53}"/>
    <hyperlink ref="B13" r:id="rId6" display="2023 Corporate Governance Statement" xr:uid="{2C363C03-078F-442A-93DE-02CFB8B733FE}"/>
    <hyperlink ref="B14" r:id="rId7" display="2023 Modern Slavery Statement" xr:uid="{1EB38BCE-4D0B-4EA9-8E20-E21A4ABB5882}"/>
    <hyperlink ref="B17" r:id="rId8" display="2023 Tax Transparency and Payments to Governments Report" xr:uid="{E65D83DC-113C-48F7-AFDF-87D575D21BF2}"/>
    <hyperlink ref="B49" r:id="rId9" xr:uid="{DA83DDA7-723A-4C67-98C4-B83E931D4AF5}"/>
    <hyperlink ref="B47" r:id="rId10" display="2022 Climate Change Action Plan (CCAP)" xr:uid="{87E79E8E-D066-4300-A992-F3D3554664B6}"/>
    <hyperlink ref="B48" r:id="rId11" xr:uid="{6DAD4033-7D59-4E11-87BF-A83ECB6C34A2}"/>
    <hyperlink ref="B46" r:id="rId12" xr:uid="{D9720B69-C914-4A48-AF01-DF2DDEE1212A}"/>
    <hyperlink ref="B34" r:id="rId13" xr:uid="{E3C01AAC-C883-4B78-88CA-34FCCF6D4085}"/>
    <hyperlink ref="B15" r:id="rId14" display="2023 Sustainable Development Report" xr:uid="{BFC24580-CC2D-4ADC-A34F-EDF2154A1795}"/>
    <hyperlink ref="B32" r:id="rId15" xr:uid="{BAD3C569-3D22-481E-8319-80D8DC375459}"/>
    <hyperlink ref="B30" r:id="rId16" xr:uid="{DEE162ED-025F-401F-BC8C-CB74E1E44B85}"/>
    <hyperlink ref="B31" r:id="rId17" xr:uid="{39BC990B-112E-4078-86C9-9175240CC924}"/>
    <hyperlink ref="B35" r:id="rId18" xr:uid="{2FDA3F9F-7ABE-4529-8D01-9951DADD660D}"/>
    <hyperlink ref="B16" r:id="rId19" display="2024 Standards and Frameworks Reporting Index" xr:uid="{A3F4D2B2-9064-4EDE-BA49-93CC480741EE}"/>
    <hyperlink ref="B25" r:id="rId20" xr:uid="{48E95830-4522-4282-95E5-BD7642D0C31B}"/>
    <hyperlink ref="B36" r:id="rId21" xr:uid="{45FDD1CB-DABF-49B4-9E58-00A58C158DBE}"/>
    <hyperlink ref="B26" r:id="rId22" xr:uid="{D67EB264-806D-4428-97C8-2014E6054026}"/>
    <hyperlink ref="B42" r:id="rId23" display="Nomination and Governance Committee" xr:uid="{A538A313-FE27-4B64-B003-CC0FB39C4942}"/>
    <hyperlink ref="B43" r:id="rId24" xr:uid="{0BE7EB32-B5F8-4D3B-A3A7-05363B914933}"/>
    <hyperlink ref="B50" r:id="rId25" xr:uid="{D1182615-5000-494E-B32A-394FAB150301}"/>
    <hyperlink ref="B51" r:id="rId26" display="United Nations Global Compact (UNGC) Communication on Progress 2024" xr:uid="{AA731C0A-F2B7-4342-951B-802ECEA9B7EC}"/>
    <hyperlink ref="B38" r:id="rId27" xr:uid="{28BB8342-3C9E-4E2E-87E1-840B44D06EE2}"/>
    <hyperlink ref="B40" r:id="rId28" xr:uid="{6B4AAB62-EB28-40CC-9E45-7419D873F4BE}"/>
    <hyperlink ref="B41" r:id="rId29" display="Remuneration Committee" xr:uid="{9AF869C3-A19A-42D1-B4DD-0F291E569180}"/>
    <hyperlink ref="B28" r:id="rId30" xr:uid="{CE9A4479-D17F-43D8-BF2B-8400EA8E4E74}"/>
    <hyperlink ref="B29" r:id="rId31" xr:uid="{51B597C1-3675-46E9-8323-2E94892E3979}"/>
    <hyperlink ref="B33" r:id="rId32" xr:uid="{EB34425A-BB84-4AFA-A41B-4B49F9E18BA3}"/>
    <hyperlink ref="B39" r:id="rId33" xr:uid="{CBAA8A84-9BAB-44BA-933B-0AE8B4A24722}"/>
  </hyperlinks>
  <pageMargins left="0.70866141732283472" right="0.70866141732283472" top="0.74803149606299213" bottom="0.74803149606299213" header="0.31496062992125984" footer="0.31496062992125984"/>
  <pageSetup paperSize="8" scale="98" orientation="portrait" r:id="rId34"/>
  <colBreaks count="1" manualBreakCount="1">
    <brk id="3" max="1048575" man="1"/>
  </colBreaks>
  <drawing r:id="rId3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B3ABA-6F79-40EA-A431-9F72EB2F0171}">
  <sheetPr codeName="Sheet4">
    <tabColor rgb="FFFFB600"/>
    <pageSetUpPr fitToPage="1"/>
  </sheetPr>
  <dimension ref="A1:D18"/>
  <sheetViews>
    <sheetView showGridLines="0" zoomScaleNormal="100" zoomScaleSheetLayoutView="100" workbookViewId="0"/>
  </sheetViews>
  <sheetFormatPr defaultColWidth="0" defaultRowHeight="0" customHeight="1" zeroHeight="1"/>
  <cols>
    <col min="1" max="1" width="3.42578125" customWidth="1"/>
    <col min="2" max="2" width="32.5703125" customWidth="1"/>
    <col min="3" max="3" width="54.5703125" customWidth="1"/>
    <col min="4" max="4" width="5.85546875" customWidth="1"/>
    <col min="5" max="16384" width="9" hidden="1"/>
  </cols>
  <sheetData>
    <row r="1" spans="1:4" ht="13.35" customHeight="1">
      <c r="A1" s="1"/>
      <c r="B1" s="1"/>
      <c r="C1" s="1"/>
    </row>
    <row r="2" spans="1:4" ht="12.75">
      <c r="A2" s="1"/>
      <c r="B2" s="1"/>
      <c r="C2" s="70" t="s">
        <v>0</v>
      </c>
    </row>
    <row r="3" spans="1:4" ht="12.75">
      <c r="A3" s="1"/>
      <c r="B3" s="1"/>
      <c r="C3" s="3"/>
    </row>
    <row r="4" spans="1:4" ht="27" customHeight="1">
      <c r="A4" s="1"/>
      <c r="B4" s="1"/>
      <c r="C4" s="1"/>
    </row>
    <row r="5" spans="1:4" ht="20.25">
      <c r="A5" s="1"/>
      <c r="B5" s="12" t="s">
        <v>80</v>
      </c>
      <c r="C5" s="8"/>
    </row>
    <row r="6" spans="1:4" ht="12" customHeight="1">
      <c r="A6" s="1"/>
      <c r="B6" s="4"/>
      <c r="C6" s="8"/>
    </row>
    <row r="7" spans="1:4" ht="12.75">
      <c r="A7" s="1"/>
      <c r="B7" s="1580"/>
      <c r="C7" s="1580"/>
      <c r="D7" s="44"/>
    </row>
    <row r="8" spans="1:4" ht="12.75">
      <c r="A8" s="1"/>
      <c r="B8" s="104"/>
      <c r="C8" s="105"/>
    </row>
    <row r="9" spans="1:4" ht="13.5" thickBot="1">
      <c r="A9" s="1"/>
      <c r="B9" s="34" t="s">
        <v>81</v>
      </c>
      <c r="C9" s="34" t="s">
        <v>82</v>
      </c>
    </row>
    <row r="10" spans="1:4" s="36" customFormat="1" ht="18.600000000000001" customHeight="1" thickTop="1">
      <c r="A10" s="45"/>
      <c r="B10" s="1581" t="s">
        <v>8</v>
      </c>
      <c r="C10" s="688" t="s">
        <v>83</v>
      </c>
    </row>
    <row r="11" spans="1:4" s="36" customFormat="1" ht="18.600000000000001" customHeight="1">
      <c r="A11" s="45"/>
      <c r="B11" s="1581"/>
      <c r="C11" s="685" t="s">
        <v>84</v>
      </c>
    </row>
    <row r="12" spans="1:4" s="36" customFormat="1" ht="18.600000000000001" customHeight="1">
      <c r="A12" s="45"/>
      <c r="B12" s="1581"/>
      <c r="C12" s="689" t="s">
        <v>85</v>
      </c>
    </row>
    <row r="13" spans="1:4" s="36" customFormat="1" ht="18.600000000000001" customHeight="1">
      <c r="A13" s="45"/>
      <c r="B13" s="1581" t="s">
        <v>9</v>
      </c>
      <c r="C13" s="690" t="s">
        <v>86</v>
      </c>
    </row>
    <row r="14" spans="1:4" ht="18.600000000000001" customHeight="1">
      <c r="A14" s="1"/>
      <c r="B14" s="1581"/>
      <c r="C14" s="685" t="s">
        <v>87</v>
      </c>
    </row>
    <row r="15" spans="1:4" ht="18.600000000000001" customHeight="1">
      <c r="A15" s="1"/>
      <c r="B15" s="1581"/>
      <c r="C15" s="685" t="s">
        <v>88</v>
      </c>
    </row>
    <row r="16" spans="1:4" ht="18.600000000000001" customHeight="1">
      <c r="A16" s="1"/>
      <c r="B16" s="1582" t="s">
        <v>10</v>
      </c>
      <c r="C16" s="690" t="s">
        <v>89</v>
      </c>
    </row>
    <row r="17" spans="1:3" ht="18.600000000000001" customHeight="1" thickBot="1">
      <c r="A17" s="1"/>
      <c r="B17" s="1583"/>
      <c r="C17" s="691" t="s">
        <v>90</v>
      </c>
    </row>
    <row r="18" spans="1:3" ht="12.75" customHeight="1"/>
  </sheetData>
  <sheetProtection algorithmName="SHA-512" hashValue="bop55dneI7JqymkAwfZqDruvFSkeTxd+K9e2fHpdrde99MOMLSZ6MRgr/OTwOouspH4iTxpMpUnBuJ4A4w/pag==" saltValue="nLInsIYUbGoW1+LpZ2TKXQ==" spinCount="100000" sheet="1" objects="1" scenarios="1"/>
  <mergeCells count="4">
    <mergeCell ref="B7:C7"/>
    <mergeCell ref="B10:B12"/>
    <mergeCell ref="B16:B17"/>
    <mergeCell ref="B13:B15"/>
  </mergeCells>
  <hyperlinks>
    <hyperlink ref="B13" location="'People and culture'!A1" display="People and culture" xr:uid="{D271381F-1EAD-4619-8388-F8230F9882B3}"/>
    <hyperlink ref="B16" location="'People and culture'!A1" display="People and culture" xr:uid="{51B4F17E-6960-4903-8114-FD737AC14436}"/>
    <hyperlink ref="B16:B17" location="'Attracting and retaining talent'!A1" display="Attracting and retaining talent" xr:uid="{746F283D-E1E3-42EA-AAFC-2C91BCFE4D37}"/>
    <hyperlink ref="B13:B15" location="'Workforce and diversity'!A1" display="Workforce and diversity" xr:uid="{DE55A2E2-D69F-4289-8809-32FAF4F84AC3}"/>
    <hyperlink ref="B10" r:id="rId1" location="'Health and Safety'!A1" xr:uid="{6637EC8C-2833-4709-85C3-C13D2DB1C958}"/>
    <hyperlink ref="B10:B12" location="'Health and Safety'!A1" display="Health and safety" xr:uid="{43CADB9E-367D-404F-860A-85C6C79847A9}"/>
  </hyperlinks>
  <pageMargins left="0.70866141732283472" right="0.70866141732283472" top="0.74803149606299213" bottom="0.74803149606299213" header="0.31496062992125984" footer="0.31496062992125984"/>
  <pageSetup paperSize="8" orientation="portrait" r:id="rId2"/>
  <colBreaks count="1" manualBreakCount="1">
    <brk id="4" max="1048575" man="1"/>
  </col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32A7A-8282-4B35-963B-D0695ABAB246}">
  <sheetPr>
    <tabColor rgb="FFFFDF8F"/>
    <pageSetUpPr fitToPage="1"/>
  </sheetPr>
  <dimension ref="A1:R138"/>
  <sheetViews>
    <sheetView showGridLines="0" zoomScaleNormal="100" zoomScaleSheetLayoutView="100" workbookViewId="0"/>
  </sheetViews>
  <sheetFormatPr defaultColWidth="0" defaultRowHeight="0" customHeight="1" zeroHeight="1"/>
  <cols>
    <col min="1" max="1" width="3.42578125" customWidth="1"/>
    <col min="2" max="2" width="71.5703125" customWidth="1"/>
    <col min="3" max="3" width="15.42578125" customWidth="1"/>
    <col min="4" max="7" width="11.7109375" customWidth="1"/>
    <col min="8" max="8" width="10.42578125" customWidth="1"/>
    <col min="9" max="11" width="12.28515625" customWidth="1"/>
    <col min="12" max="12" width="8.5703125" hidden="1" customWidth="1"/>
    <col min="13" max="13" width="9" hidden="1" customWidth="1"/>
    <col min="14" max="14" width="9.85546875" hidden="1" customWidth="1"/>
    <col min="15" max="18" width="10.85546875" hidden="1" customWidth="1"/>
    <col min="19" max="16384" width="9" hidden="1"/>
  </cols>
  <sheetData>
    <row r="1" spans="1:12" ht="13.35" customHeight="1">
      <c r="A1" s="1"/>
      <c r="B1" s="1"/>
      <c r="C1" s="1"/>
      <c r="D1" s="1"/>
      <c r="E1" s="1"/>
      <c r="F1" s="1"/>
      <c r="G1" s="1"/>
      <c r="H1" s="1"/>
      <c r="I1" s="1"/>
      <c r="J1" s="1"/>
      <c r="K1" s="1"/>
      <c r="L1" s="1"/>
    </row>
    <row r="2" spans="1:12" ht="12.75">
      <c r="A2" s="1"/>
      <c r="B2" s="1"/>
      <c r="C2" s="1"/>
      <c r="D2" s="1"/>
      <c r="E2" s="1"/>
      <c r="F2" s="1"/>
      <c r="H2" s="70"/>
      <c r="I2" s="70"/>
      <c r="J2" s="70" t="s">
        <v>0</v>
      </c>
      <c r="K2" s="70"/>
      <c r="L2" s="1"/>
    </row>
    <row r="3" spans="1:12" ht="12.75">
      <c r="A3" s="1"/>
      <c r="B3" s="1"/>
      <c r="C3" s="43"/>
      <c r="D3" s="1"/>
      <c r="E3" s="1"/>
      <c r="F3" s="1"/>
      <c r="G3" s="3"/>
      <c r="H3" s="1"/>
      <c r="I3" s="1"/>
      <c r="J3" s="1"/>
      <c r="K3" s="1"/>
      <c r="L3" s="1"/>
    </row>
    <row r="4" spans="1:12" ht="27.95" customHeight="1">
      <c r="A4" s="1"/>
      <c r="B4" s="1"/>
      <c r="C4" s="44"/>
      <c r="D4" s="1"/>
      <c r="E4" s="1"/>
      <c r="F4" s="1"/>
      <c r="G4" s="1"/>
      <c r="H4" s="1"/>
      <c r="I4" s="1"/>
      <c r="J4" s="1"/>
      <c r="K4" s="1"/>
      <c r="L4" s="1"/>
    </row>
    <row r="5" spans="1:12" ht="20.25">
      <c r="A5" s="1"/>
      <c r="B5" s="428" t="s">
        <v>91</v>
      </c>
      <c r="C5" s="428"/>
      <c r="D5" s="1"/>
      <c r="E5" s="1"/>
      <c r="F5" s="1"/>
      <c r="G5" s="1"/>
      <c r="H5" s="1"/>
      <c r="I5" s="1"/>
      <c r="J5" s="1"/>
      <c r="K5" s="1"/>
      <c r="L5" s="1"/>
    </row>
    <row r="6" spans="1:12" ht="14.1" customHeight="1">
      <c r="A6" s="1"/>
      <c r="B6" s="428"/>
      <c r="C6" s="428"/>
      <c r="D6" s="1"/>
      <c r="E6" s="1"/>
      <c r="F6" s="1"/>
      <c r="G6" s="1"/>
      <c r="H6" s="1"/>
      <c r="I6" s="1"/>
      <c r="J6" s="1"/>
      <c r="K6" s="1"/>
      <c r="L6" s="1"/>
    </row>
    <row r="7" spans="1:12" ht="14.1" customHeight="1">
      <c r="A7" s="1"/>
      <c r="B7" s="427"/>
      <c r="C7" s="428"/>
      <c r="D7" s="1"/>
      <c r="E7" s="1"/>
      <c r="F7" s="1"/>
      <c r="G7" s="1"/>
      <c r="H7" s="1"/>
      <c r="I7" s="1"/>
      <c r="J7" s="1"/>
      <c r="K7" s="1"/>
      <c r="L7" s="1"/>
    </row>
    <row r="8" spans="1:12" ht="68.099999999999994" customHeight="1">
      <c r="A8" s="1"/>
      <c r="B8" s="1594" t="s">
        <v>1320</v>
      </c>
      <c r="C8" s="1594"/>
      <c r="D8" s="1594"/>
      <c r="E8" s="1594"/>
      <c r="F8" s="1594"/>
      <c r="G8" s="1594"/>
      <c r="H8" s="51"/>
      <c r="I8" s="51"/>
      <c r="J8" s="51"/>
      <c r="K8" s="51"/>
      <c r="L8" s="408"/>
    </row>
    <row r="9" spans="1:12" ht="12.75">
      <c r="A9" s="1"/>
      <c r="B9" s="5"/>
      <c r="C9" s="5"/>
      <c r="D9" s="6"/>
      <c r="E9" s="1"/>
      <c r="F9" s="1"/>
      <c r="G9" s="1"/>
      <c r="H9" s="1"/>
      <c r="I9" s="1"/>
      <c r="J9" s="1"/>
      <c r="K9" s="1"/>
      <c r="L9" s="1"/>
    </row>
    <row r="10" spans="1:12" ht="17.25" customHeight="1">
      <c r="B10" s="1595" t="s">
        <v>92</v>
      </c>
      <c r="C10" s="1595"/>
      <c r="D10" s="1595"/>
      <c r="E10" s="1595"/>
      <c r="F10" s="1595"/>
      <c r="G10" s="1595"/>
      <c r="H10" s="44"/>
      <c r="I10" s="44"/>
      <c r="J10" s="44"/>
      <c r="K10" s="44"/>
      <c r="L10" s="161"/>
    </row>
    <row r="11" spans="1:12" ht="6.75" customHeight="1">
      <c r="B11" s="16"/>
      <c r="C11" s="16"/>
      <c r="D11" s="16"/>
      <c r="E11" s="16"/>
      <c r="F11" s="16"/>
      <c r="G11" s="16"/>
      <c r="H11" s="44"/>
      <c r="I11" s="44"/>
      <c r="J11" s="44"/>
      <c r="K11" s="44"/>
      <c r="L11" s="161"/>
    </row>
    <row r="12" spans="1:12" ht="15.75" customHeight="1" thickBot="1">
      <c r="B12" s="17" t="s">
        <v>93</v>
      </c>
      <c r="C12" s="67" t="s">
        <v>94</v>
      </c>
      <c r="D12" s="67" t="s">
        <v>95</v>
      </c>
      <c r="E12" s="67" t="s">
        <v>96</v>
      </c>
      <c r="F12" s="25" t="s">
        <v>97</v>
      </c>
      <c r="G12" s="25" t="s">
        <v>98</v>
      </c>
      <c r="L12" s="50"/>
    </row>
    <row r="13" spans="1:12" ht="15.75" customHeight="1" thickTop="1">
      <c r="B13" s="426" t="s">
        <v>99</v>
      </c>
      <c r="C13" s="1179">
        <v>9906</v>
      </c>
      <c r="D13" s="342">
        <v>9616</v>
      </c>
      <c r="E13" s="342">
        <v>9096</v>
      </c>
      <c r="F13" s="342">
        <v>9074</v>
      </c>
      <c r="G13" s="342">
        <v>14554</v>
      </c>
    </row>
    <row r="14" spans="1:12" ht="15.75" customHeight="1" thickBot="1">
      <c r="B14" s="418" t="s">
        <v>100</v>
      </c>
      <c r="C14" s="1180">
        <v>9999.7999999999993</v>
      </c>
      <c r="D14" s="492">
        <v>9508.2000000000007</v>
      </c>
      <c r="E14" s="492">
        <v>8426</v>
      </c>
      <c r="F14" s="492">
        <v>12392.8</v>
      </c>
      <c r="G14" s="492">
        <v>13672.9</v>
      </c>
      <c r="L14" s="50"/>
    </row>
    <row r="15" spans="1:12" ht="15.75" customHeight="1" thickBot="1">
      <c r="B15" s="723" t="s">
        <v>101</v>
      </c>
      <c r="C15" s="1181" t="s">
        <v>102</v>
      </c>
      <c r="D15" s="1182" t="s">
        <v>102</v>
      </c>
      <c r="E15" s="1182" t="s">
        <v>102</v>
      </c>
      <c r="F15" s="1182" t="s">
        <v>102</v>
      </c>
      <c r="G15" s="1182" t="s">
        <v>102</v>
      </c>
      <c r="L15" s="50"/>
    </row>
    <row r="16" spans="1:12" ht="9.6" customHeight="1">
      <c r="B16" s="425"/>
      <c r="C16" s="699"/>
      <c r="D16" s="376"/>
      <c r="E16" s="376"/>
      <c r="F16" s="376"/>
      <c r="G16" s="376"/>
      <c r="L16" s="50"/>
    </row>
    <row r="17" spans="2:13" s="36" customFormat="1" ht="53.25" customHeight="1">
      <c r="B17" s="1585" t="s">
        <v>103</v>
      </c>
      <c r="C17" s="1585"/>
      <c r="D17" s="1585"/>
      <c r="E17" s="1585"/>
      <c r="F17" s="1585"/>
      <c r="G17" s="1585"/>
      <c r="L17" s="50"/>
    </row>
    <row r="18" spans="2:13" s="36" customFormat="1" ht="12.75">
      <c r="D18" s="331"/>
      <c r="E18" s="331"/>
      <c r="F18" s="331"/>
      <c r="G18" s="331"/>
      <c r="L18" s="50"/>
    </row>
    <row r="19" spans="2:13" s="36" customFormat="1" ht="18" customHeight="1" thickBot="1">
      <c r="B19" s="17" t="s">
        <v>104</v>
      </c>
      <c r="C19" s="67" t="s">
        <v>94</v>
      </c>
      <c r="D19" s="67" t="s">
        <v>95</v>
      </c>
      <c r="E19" s="67" t="s">
        <v>96</v>
      </c>
      <c r="F19" s="25" t="s">
        <v>97</v>
      </c>
      <c r="G19" s="25" t="s">
        <v>98</v>
      </c>
      <c r="L19" s="50"/>
    </row>
    <row r="20" spans="2:13" s="36" customFormat="1" ht="17.25" customHeight="1" thickTop="1">
      <c r="B20" s="424" t="s">
        <v>105</v>
      </c>
      <c r="C20" s="1183">
        <v>39.200000000000003</v>
      </c>
      <c r="D20" s="302">
        <v>37.299999999999997</v>
      </c>
      <c r="E20" s="302">
        <v>34</v>
      </c>
      <c r="F20" s="302">
        <v>48.6</v>
      </c>
      <c r="G20" s="302">
        <v>53.9</v>
      </c>
      <c r="H20"/>
      <c r="I20"/>
      <c r="J20"/>
      <c r="K20"/>
      <c r="L20" s="50"/>
    </row>
    <row r="21" spans="2:13" s="36" customFormat="1" ht="17.25" customHeight="1">
      <c r="B21" s="424" t="s">
        <v>106</v>
      </c>
      <c r="C21" s="1183">
        <v>19.2</v>
      </c>
      <c r="D21" s="302">
        <v>18.3</v>
      </c>
      <c r="E21" s="302">
        <v>17.2</v>
      </c>
      <c r="F21" s="302">
        <v>23.8</v>
      </c>
      <c r="G21" s="302">
        <v>26.5</v>
      </c>
      <c r="H21"/>
      <c r="I21"/>
      <c r="J21"/>
      <c r="K21"/>
      <c r="L21" s="50"/>
    </row>
    <row r="22" spans="2:13" s="36" customFormat="1" ht="17.25" customHeight="1" thickBot="1">
      <c r="B22" s="424" t="s">
        <v>107</v>
      </c>
      <c r="C22" s="1183">
        <v>20</v>
      </c>
      <c r="D22" s="302">
        <v>19</v>
      </c>
      <c r="E22" s="302">
        <v>16.899999999999999</v>
      </c>
      <c r="F22" s="302">
        <v>24.8</v>
      </c>
      <c r="G22" s="302">
        <v>27.3</v>
      </c>
      <c r="H22"/>
      <c r="I22"/>
      <c r="J22"/>
      <c r="K22"/>
      <c r="L22" s="50"/>
    </row>
    <row r="23" spans="2:13" s="36" customFormat="1" ht="5.25" customHeight="1">
      <c r="B23" s="423"/>
      <c r="C23" s="409"/>
      <c r="D23" s="409"/>
      <c r="E23" s="410"/>
      <c r="F23" s="410"/>
      <c r="G23" s="410"/>
    </row>
    <row r="24" spans="2:13" s="36" customFormat="1" ht="27" customHeight="1">
      <c r="B24" s="1585" t="s">
        <v>108</v>
      </c>
      <c r="C24" s="1585"/>
      <c r="D24" s="1585"/>
      <c r="E24" s="1585"/>
      <c r="F24" s="1585"/>
      <c r="G24" s="1585"/>
    </row>
    <row r="25" spans="2:13" s="36" customFormat="1" ht="15.75" customHeight="1">
      <c r="B25" s="422"/>
      <c r="D25" s="422"/>
      <c r="E25" s="422"/>
      <c r="F25" s="422"/>
      <c r="G25" s="422"/>
    </row>
    <row r="26" spans="2:13" s="36" customFormat="1" ht="15.75">
      <c r="B26" s="237" t="s">
        <v>109</v>
      </c>
      <c r="C26" s="237"/>
      <c r="D26" s="237"/>
    </row>
    <row r="27" spans="2:13" s="36" customFormat="1" ht="3" customHeight="1">
      <c r="B27" s="425"/>
      <c r="C27" s="243"/>
      <c r="D27" s="243"/>
      <c r="E27" s="244"/>
      <c r="F27" s="244"/>
      <c r="G27" s="244"/>
      <c r="L27" s="1584"/>
      <c r="M27" s="1584"/>
    </row>
    <row r="28" spans="2:13" s="36" customFormat="1" ht="12.75">
      <c r="B28" s="425"/>
      <c r="C28" s="243"/>
      <c r="D28" s="243"/>
      <c r="E28" s="244"/>
      <c r="F28" s="244"/>
      <c r="G28" s="244"/>
    </row>
    <row r="29" spans="2:13" s="36" customFormat="1" ht="15.75" customHeight="1" thickBot="1">
      <c r="B29" s="17" t="s">
        <v>110</v>
      </c>
      <c r="C29" s="67" t="s">
        <v>94</v>
      </c>
      <c r="D29" s="67" t="s">
        <v>95</v>
      </c>
      <c r="E29" s="67" t="s">
        <v>96</v>
      </c>
      <c r="F29" s="25" t="s">
        <v>97</v>
      </c>
      <c r="G29" s="25" t="s">
        <v>98</v>
      </c>
    </row>
    <row r="30" spans="2:13" s="36" customFormat="1" ht="17.25" customHeight="1" thickTop="1">
      <c r="B30" s="421" t="s">
        <v>111</v>
      </c>
      <c r="C30" s="1184" t="s">
        <v>112</v>
      </c>
      <c r="D30" s="982">
        <v>2</v>
      </c>
      <c r="E30" s="982">
        <v>1</v>
      </c>
      <c r="F30" s="982">
        <v>1</v>
      </c>
      <c r="G30" s="983">
        <v>1</v>
      </c>
      <c r="H30"/>
      <c r="I30"/>
      <c r="J30"/>
      <c r="K30"/>
    </row>
    <row r="31" spans="2:13" s="36" customFormat="1" ht="17.25" customHeight="1">
      <c r="B31" s="420" t="s">
        <v>113</v>
      </c>
      <c r="C31" s="1185" t="s">
        <v>112</v>
      </c>
      <c r="D31" s="959" t="s">
        <v>112</v>
      </c>
      <c r="E31" s="959" t="s">
        <v>112</v>
      </c>
      <c r="F31" s="959" t="s">
        <v>112</v>
      </c>
      <c r="G31" s="984" t="s">
        <v>112</v>
      </c>
      <c r="H31"/>
      <c r="I31"/>
      <c r="J31"/>
      <c r="K31"/>
    </row>
    <row r="32" spans="2:13" s="36" customFormat="1" ht="17.25" customHeight="1" thickBot="1">
      <c r="B32" s="425" t="s">
        <v>114</v>
      </c>
      <c r="C32" s="1186" t="s">
        <v>112</v>
      </c>
      <c r="D32" s="985">
        <v>0.1</v>
      </c>
      <c r="E32" s="1007">
        <v>0</v>
      </c>
      <c r="F32" s="1007">
        <v>0</v>
      </c>
      <c r="G32" s="1008">
        <v>0</v>
      </c>
      <c r="H32"/>
      <c r="I32"/>
      <c r="J32"/>
      <c r="K32"/>
    </row>
    <row r="33" spans="2:11" s="36" customFormat="1" ht="17.25" customHeight="1">
      <c r="B33" s="419" t="s">
        <v>115</v>
      </c>
      <c r="C33" s="1187" t="s">
        <v>112</v>
      </c>
      <c r="D33" s="986">
        <v>2</v>
      </c>
      <c r="E33" s="986" t="s">
        <v>112</v>
      </c>
      <c r="F33" s="986" t="s">
        <v>112</v>
      </c>
      <c r="G33" s="987" t="s">
        <v>112</v>
      </c>
      <c r="H33"/>
      <c r="I33"/>
      <c r="J33"/>
      <c r="K33"/>
    </row>
    <row r="34" spans="2:11" s="36" customFormat="1" ht="17.25" customHeight="1">
      <c r="B34" s="420" t="s">
        <v>116</v>
      </c>
      <c r="C34" s="1187" t="s">
        <v>112</v>
      </c>
      <c r="D34" s="959" t="s">
        <v>112</v>
      </c>
      <c r="E34" s="959" t="s">
        <v>112</v>
      </c>
      <c r="F34" s="959" t="s">
        <v>112</v>
      </c>
      <c r="G34" s="984" t="s">
        <v>112</v>
      </c>
      <c r="H34"/>
      <c r="I34"/>
      <c r="J34"/>
      <c r="K34"/>
    </row>
    <row r="35" spans="2:11" s="36" customFormat="1" ht="17.25" customHeight="1" thickBot="1">
      <c r="B35" s="425" t="s">
        <v>117</v>
      </c>
      <c r="C35" s="1188" t="s">
        <v>112</v>
      </c>
      <c r="D35" s="985">
        <v>0.1</v>
      </c>
      <c r="E35" s="964" t="s">
        <v>112</v>
      </c>
      <c r="F35" s="964" t="s">
        <v>112</v>
      </c>
      <c r="G35" s="988" t="s">
        <v>112</v>
      </c>
      <c r="H35"/>
      <c r="I35"/>
      <c r="J35"/>
      <c r="K35"/>
    </row>
    <row r="36" spans="2:11" s="36" customFormat="1" ht="17.25" customHeight="1">
      <c r="B36" s="419" t="s">
        <v>118</v>
      </c>
      <c r="C36" s="1189" t="s">
        <v>112</v>
      </c>
      <c r="D36" s="989" t="s">
        <v>112</v>
      </c>
      <c r="E36" s="986">
        <v>1</v>
      </c>
      <c r="F36" s="986">
        <v>1</v>
      </c>
      <c r="G36" s="987">
        <v>1</v>
      </c>
      <c r="H36"/>
      <c r="I36"/>
      <c r="J36"/>
      <c r="K36"/>
    </row>
    <row r="37" spans="2:11" s="36" customFormat="1" ht="17.25" customHeight="1">
      <c r="B37" s="420" t="s">
        <v>119</v>
      </c>
      <c r="C37" s="1187" t="s">
        <v>112</v>
      </c>
      <c r="D37" s="990" t="s">
        <v>112</v>
      </c>
      <c r="E37" s="959" t="s">
        <v>112</v>
      </c>
      <c r="F37" s="959" t="s">
        <v>112</v>
      </c>
      <c r="G37" s="984" t="s">
        <v>112</v>
      </c>
      <c r="H37"/>
      <c r="I37"/>
      <c r="J37"/>
      <c r="K37"/>
    </row>
    <row r="38" spans="2:11" s="36" customFormat="1" ht="17.25" customHeight="1" thickBot="1">
      <c r="B38" s="418" t="s">
        <v>120</v>
      </c>
      <c r="C38" s="1186" t="s">
        <v>112</v>
      </c>
      <c r="D38" s="1009">
        <v>0</v>
      </c>
      <c r="E38" s="991">
        <v>0.1</v>
      </c>
      <c r="F38" s="1009">
        <v>0</v>
      </c>
      <c r="G38" s="1010">
        <v>0</v>
      </c>
      <c r="H38"/>
      <c r="I38"/>
      <c r="J38"/>
      <c r="K38"/>
    </row>
    <row r="39" spans="2:11" s="36" customFormat="1" ht="6.75" customHeight="1">
      <c r="B39" s="423"/>
      <c r="C39" s="243"/>
      <c r="D39" s="409"/>
      <c r="E39" s="410"/>
      <c r="F39" s="410"/>
      <c r="G39" s="410"/>
    </row>
    <row r="40" spans="2:11" s="36" customFormat="1" ht="15" customHeight="1">
      <c r="B40" s="1585" t="s">
        <v>121</v>
      </c>
      <c r="C40" s="1585"/>
      <c r="D40" s="1585"/>
      <c r="E40" s="1585"/>
      <c r="F40" s="1585"/>
      <c r="G40" s="1585"/>
    </row>
    <row r="41" spans="2:11" s="36" customFormat="1" ht="12.75">
      <c r="B41" s="417"/>
      <c r="C41" s="417"/>
      <c r="D41" s="417"/>
      <c r="E41" s="417"/>
      <c r="F41" s="417"/>
      <c r="G41" s="417"/>
    </row>
    <row r="42" spans="2:11" s="36" customFormat="1" ht="15.75" customHeight="1" thickBot="1">
      <c r="B42" s="17" t="s">
        <v>122</v>
      </c>
      <c r="C42" s="67" t="s">
        <v>94</v>
      </c>
      <c r="D42" s="67" t="s">
        <v>95</v>
      </c>
      <c r="E42" s="67" t="s">
        <v>96</v>
      </c>
      <c r="F42" s="25" t="s">
        <v>97</v>
      </c>
      <c r="G42" s="25" t="s">
        <v>98</v>
      </c>
    </row>
    <row r="43" spans="2:11" s="36" customFormat="1" ht="17.25" customHeight="1" thickTop="1">
      <c r="B43" s="421" t="s">
        <v>123</v>
      </c>
      <c r="C43" s="1190">
        <v>200</v>
      </c>
      <c r="D43" s="765" t="s">
        <v>124</v>
      </c>
      <c r="E43" s="303">
        <v>182</v>
      </c>
      <c r="F43" s="303">
        <v>210</v>
      </c>
      <c r="G43" s="241">
        <v>225</v>
      </c>
      <c r="H43"/>
      <c r="I43"/>
      <c r="J43"/>
      <c r="K43"/>
    </row>
    <row r="44" spans="2:11" s="36" customFormat="1" ht="17.25" customHeight="1">
      <c r="B44" s="424" t="s">
        <v>125</v>
      </c>
      <c r="C44" s="1191">
        <v>103</v>
      </c>
      <c r="D44" s="306">
        <v>102</v>
      </c>
      <c r="E44" s="306">
        <v>86</v>
      </c>
      <c r="F44" s="306">
        <v>109</v>
      </c>
      <c r="G44" s="697">
        <v>114</v>
      </c>
      <c r="H44"/>
      <c r="I44"/>
      <c r="J44"/>
      <c r="K44"/>
    </row>
    <row r="45" spans="2:11" s="36" customFormat="1" ht="17.25" customHeight="1" thickBot="1">
      <c r="B45" s="426" t="s">
        <v>126</v>
      </c>
      <c r="C45" s="1192">
        <v>97</v>
      </c>
      <c r="D45" s="766" t="s">
        <v>127</v>
      </c>
      <c r="E45" s="343">
        <v>96</v>
      </c>
      <c r="F45" s="343">
        <v>101</v>
      </c>
      <c r="G45" s="344">
        <v>111</v>
      </c>
      <c r="H45"/>
      <c r="I45"/>
      <c r="J45"/>
      <c r="K45"/>
    </row>
    <row r="46" spans="2:11" s="36" customFormat="1" ht="17.25" customHeight="1">
      <c r="B46" s="419" t="s">
        <v>128</v>
      </c>
      <c r="C46" s="1193">
        <v>52</v>
      </c>
      <c r="D46" s="242">
        <v>48</v>
      </c>
      <c r="E46" s="242">
        <v>47</v>
      </c>
      <c r="F46" s="242">
        <v>53</v>
      </c>
      <c r="G46" s="242">
        <v>79</v>
      </c>
      <c r="H46"/>
      <c r="I46"/>
      <c r="J46"/>
      <c r="K46"/>
    </row>
    <row r="47" spans="2:11" s="36" customFormat="1" ht="17.25" customHeight="1">
      <c r="B47" s="424" t="s">
        <v>129</v>
      </c>
      <c r="C47" s="1191">
        <v>41</v>
      </c>
      <c r="D47" s="306">
        <v>32</v>
      </c>
      <c r="E47" s="306">
        <v>35</v>
      </c>
      <c r="F47" s="306">
        <v>38</v>
      </c>
      <c r="G47" s="697">
        <v>64</v>
      </c>
      <c r="H47"/>
      <c r="I47"/>
      <c r="J47"/>
      <c r="K47"/>
    </row>
    <row r="48" spans="2:11" s="36" customFormat="1" ht="17.25" customHeight="1" thickBot="1">
      <c r="B48" s="418" t="s">
        <v>130</v>
      </c>
      <c r="C48" s="1194">
        <v>11</v>
      </c>
      <c r="D48" s="307">
        <v>16</v>
      </c>
      <c r="E48" s="307">
        <v>12</v>
      </c>
      <c r="F48" s="307">
        <v>15</v>
      </c>
      <c r="G48" s="698">
        <v>15</v>
      </c>
      <c r="H48"/>
      <c r="I48"/>
      <c r="J48"/>
      <c r="K48"/>
    </row>
    <row r="49" spans="2:12" s="36" customFormat="1" ht="6.75" customHeight="1">
      <c r="B49" s="423"/>
      <c r="C49" s="409"/>
      <c r="D49" s="409"/>
      <c r="E49" s="410"/>
      <c r="F49" s="410"/>
      <c r="G49" s="410"/>
    </row>
    <row r="50" spans="2:12" s="36" customFormat="1" ht="33" customHeight="1">
      <c r="B50" s="1588" t="s">
        <v>1321</v>
      </c>
      <c r="C50" s="1588"/>
      <c r="D50" s="1588"/>
      <c r="E50" s="1588"/>
      <c r="F50" s="1588"/>
      <c r="G50" s="1588"/>
    </row>
    <row r="51" spans="2:12" s="36" customFormat="1" ht="12.75">
      <c r="B51" s="862"/>
      <c r="C51" s="862"/>
      <c r="D51" s="862"/>
      <c r="E51" s="862"/>
      <c r="F51" s="862"/>
      <c r="G51" s="862"/>
    </row>
    <row r="52" spans="2:12" s="36" customFormat="1" ht="12.75">
      <c r="B52" s="1590"/>
      <c r="C52" s="1590"/>
      <c r="D52" s="1590"/>
      <c r="E52" s="1590"/>
      <c r="F52" s="1590"/>
      <c r="G52" s="1590"/>
    </row>
    <row r="53" spans="2:12" s="36" customFormat="1" ht="15" thickBot="1">
      <c r="B53" s="17" t="s">
        <v>131</v>
      </c>
      <c r="C53" s="67" t="s">
        <v>94</v>
      </c>
      <c r="D53" s="67" t="s">
        <v>95</v>
      </c>
      <c r="E53" s="67" t="s">
        <v>96</v>
      </c>
      <c r="F53" s="25" t="s">
        <v>97</v>
      </c>
      <c r="G53" s="25" t="s">
        <v>98</v>
      </c>
    </row>
    <row r="54" spans="2:12" s="36" customFormat="1" ht="17.25" customHeight="1" thickTop="1">
      <c r="B54" s="421" t="s">
        <v>1361</v>
      </c>
      <c r="C54" s="1190">
        <v>1.9</v>
      </c>
      <c r="D54" s="305" t="s">
        <v>132</v>
      </c>
      <c r="E54" s="305">
        <v>2</v>
      </c>
      <c r="F54" s="305">
        <v>1.7</v>
      </c>
      <c r="G54" s="305">
        <v>1.6</v>
      </c>
      <c r="H54"/>
      <c r="I54"/>
      <c r="J54"/>
      <c r="K54"/>
      <c r="L54" s="331"/>
    </row>
    <row r="55" spans="2:12" s="36" customFormat="1" ht="17.25" customHeight="1">
      <c r="B55" s="424" t="s">
        <v>1362</v>
      </c>
      <c r="C55" s="1191">
        <v>2.2999999999999998</v>
      </c>
      <c r="D55" s="999" t="s">
        <v>133</v>
      </c>
      <c r="E55" s="302">
        <v>2.2000000000000002</v>
      </c>
      <c r="F55" s="302">
        <v>2.2000000000000002</v>
      </c>
      <c r="G55" s="302">
        <v>1.6</v>
      </c>
      <c r="H55"/>
      <c r="I55"/>
      <c r="J55"/>
      <c r="K55"/>
    </row>
    <row r="56" spans="2:12" s="36" customFormat="1" ht="17.25" customHeight="1" thickBot="1">
      <c r="B56" s="418" t="s">
        <v>1363</v>
      </c>
      <c r="C56" s="1194">
        <v>1.5</v>
      </c>
      <c r="D56" s="767" t="s">
        <v>134</v>
      </c>
      <c r="E56" s="163">
        <v>1.8</v>
      </c>
      <c r="F56" s="163">
        <v>1.3</v>
      </c>
      <c r="G56" s="163">
        <v>1.5</v>
      </c>
      <c r="H56"/>
      <c r="I56"/>
      <c r="J56"/>
      <c r="K56"/>
    </row>
    <row r="57" spans="2:12" s="36" customFormat="1" ht="7.5" customHeight="1">
      <c r="B57" s="417"/>
      <c r="C57" s="417"/>
      <c r="D57" s="417"/>
      <c r="E57" s="417"/>
      <c r="F57" s="417"/>
      <c r="G57" s="417"/>
    </row>
    <row r="58" spans="2:12" s="36" customFormat="1" ht="39" customHeight="1">
      <c r="B58" s="1585" t="s">
        <v>135</v>
      </c>
      <c r="C58" s="1585"/>
      <c r="D58" s="1585"/>
      <c r="E58" s="1585"/>
      <c r="F58" s="1585"/>
      <c r="G58" s="1585"/>
    </row>
    <row r="59" spans="2:12" s="36" customFormat="1" ht="12.75">
      <c r="B59" s="863"/>
      <c r="C59" s="863"/>
      <c r="D59" s="863"/>
      <c r="E59" s="863"/>
      <c r="F59" s="863"/>
      <c r="G59" s="863"/>
    </row>
    <row r="60" spans="2:12" s="36" customFormat="1" ht="12.75">
      <c r="B60" s="863"/>
      <c r="C60" s="863"/>
      <c r="D60" s="863"/>
      <c r="E60" s="863"/>
      <c r="F60" s="863"/>
      <c r="G60" s="863"/>
    </row>
    <row r="61" spans="2:12" s="36" customFormat="1" ht="15" thickBot="1">
      <c r="B61" s="17" t="s">
        <v>136</v>
      </c>
      <c r="C61" s="67" t="s">
        <v>94</v>
      </c>
      <c r="D61" s="67" t="s">
        <v>95</v>
      </c>
      <c r="E61" s="67" t="s">
        <v>96</v>
      </c>
      <c r="F61" s="25" t="s">
        <v>97</v>
      </c>
      <c r="G61" s="25" t="s">
        <v>98</v>
      </c>
    </row>
    <row r="62" spans="2:12" s="36" customFormat="1" ht="17.45" customHeight="1" thickTop="1">
      <c r="B62" s="421" t="s">
        <v>137</v>
      </c>
      <c r="C62" s="1190">
        <v>5.0999999999999996</v>
      </c>
      <c r="D62" s="305">
        <v>5.8659855337832552</v>
      </c>
      <c r="E62" s="305">
        <v>5.3</v>
      </c>
      <c r="F62" s="305" t="s">
        <v>138</v>
      </c>
      <c r="G62" s="695">
        <v>4.2</v>
      </c>
      <c r="H62" s="1151"/>
      <c r="I62"/>
      <c r="J62"/>
      <c r="K62"/>
    </row>
    <row r="63" spans="2:12" s="36" customFormat="1" ht="17.45" customHeight="1">
      <c r="B63" s="424" t="s">
        <v>139</v>
      </c>
      <c r="C63" s="1191">
        <v>5.4</v>
      </c>
      <c r="D63" s="302">
        <v>5.6</v>
      </c>
      <c r="E63" s="302">
        <v>5</v>
      </c>
      <c r="F63" s="302">
        <v>4.5999999999999996</v>
      </c>
      <c r="G63" s="696">
        <v>4.3</v>
      </c>
      <c r="H63" s="1151"/>
      <c r="I63"/>
      <c r="J63"/>
      <c r="K63"/>
    </row>
    <row r="64" spans="2:12" s="36" customFormat="1" ht="17.45" customHeight="1" thickBot="1">
      <c r="B64" s="418" t="s">
        <v>140</v>
      </c>
      <c r="C64" s="1194">
        <v>4.9000000000000004</v>
      </c>
      <c r="D64" s="767" t="s">
        <v>141</v>
      </c>
      <c r="E64" s="163">
        <v>5.7</v>
      </c>
      <c r="F64" s="163">
        <v>4.0999999999999996</v>
      </c>
      <c r="G64" s="412">
        <v>4.0999999999999996</v>
      </c>
      <c r="H64"/>
      <c r="I64"/>
      <c r="J64"/>
      <c r="K64"/>
    </row>
    <row r="65" spans="2:11" s="36" customFormat="1" ht="12.75">
      <c r="B65" s="415"/>
      <c r="C65" s="415"/>
      <c r="D65" s="415"/>
      <c r="E65" s="415"/>
      <c r="F65" s="415"/>
      <c r="G65" s="415"/>
    </row>
    <row r="66" spans="2:11" s="36" customFormat="1" ht="38.25" customHeight="1">
      <c r="B66" s="1585" t="s">
        <v>1322</v>
      </c>
      <c r="C66" s="1585"/>
      <c r="D66" s="1585"/>
      <c r="E66" s="1585"/>
      <c r="F66" s="1585"/>
      <c r="G66" s="1585"/>
    </row>
    <row r="67" spans="2:11" s="36" customFormat="1" ht="12.95" customHeight="1">
      <c r="B67" s="415"/>
      <c r="C67" s="415"/>
      <c r="D67" s="415"/>
      <c r="E67" s="415"/>
      <c r="F67" s="415"/>
      <c r="G67" s="415"/>
    </row>
    <row r="68" spans="2:11" s="36" customFormat="1" ht="12.95" customHeight="1">
      <c r="B68" s="415"/>
      <c r="C68" s="414"/>
      <c r="D68" s="414"/>
      <c r="E68" s="414"/>
      <c r="F68" s="414"/>
      <c r="G68" s="414"/>
    </row>
    <row r="69" spans="2:11" s="36" customFormat="1" ht="15" thickBot="1">
      <c r="B69" s="17" t="s">
        <v>1365</v>
      </c>
      <c r="C69" s="67" t="s">
        <v>94</v>
      </c>
      <c r="D69" s="67" t="s">
        <v>95</v>
      </c>
      <c r="E69" s="67" t="s">
        <v>96</v>
      </c>
    </row>
    <row r="70" spans="2:11" s="36" customFormat="1" ht="17.100000000000001" customHeight="1" thickTop="1">
      <c r="B70" s="421" t="s">
        <v>142</v>
      </c>
      <c r="C70" s="1190">
        <v>19</v>
      </c>
      <c r="D70" s="768">
        <v>17</v>
      </c>
      <c r="E70" s="768">
        <v>15</v>
      </c>
      <c r="F70" s="1150"/>
      <c r="G70" s="828"/>
      <c r="H70" s="828"/>
    </row>
    <row r="71" spans="2:11" s="36" customFormat="1" ht="17.100000000000001" customHeight="1">
      <c r="B71" s="424" t="s">
        <v>143</v>
      </c>
      <c r="C71" s="1195">
        <v>8</v>
      </c>
      <c r="D71" s="768">
        <v>5</v>
      </c>
      <c r="E71" s="768">
        <v>8</v>
      </c>
      <c r="F71" s="828"/>
      <c r="G71" s="828"/>
      <c r="H71" s="828"/>
    </row>
    <row r="72" spans="2:11" s="36" customFormat="1" ht="17.100000000000001" customHeight="1">
      <c r="B72" s="424" t="s">
        <v>144</v>
      </c>
      <c r="C72" s="1195">
        <v>11</v>
      </c>
      <c r="D72" s="769">
        <v>12</v>
      </c>
      <c r="E72" s="769">
        <v>7</v>
      </c>
      <c r="F72" s="828"/>
      <c r="G72" s="828"/>
      <c r="H72" s="828"/>
    </row>
    <row r="73" spans="2:11" s="36" customFormat="1" ht="17.100000000000001" customHeight="1" thickBot="1">
      <c r="B73" s="418" t="s">
        <v>1366</v>
      </c>
      <c r="C73" s="1196">
        <v>0.5</v>
      </c>
      <c r="D73" s="770">
        <v>0.5</v>
      </c>
      <c r="E73" s="770">
        <v>0.4</v>
      </c>
      <c r="F73" s="828"/>
      <c r="G73" s="828"/>
      <c r="H73" s="828"/>
    </row>
    <row r="74" spans="2:11" s="36" customFormat="1" ht="4.5" customHeight="1">
      <c r="B74" s="425"/>
      <c r="C74" s="414"/>
      <c r="D74" s="414"/>
      <c r="E74" s="414"/>
      <c r="F74" s="414"/>
      <c r="G74" s="414"/>
    </row>
    <row r="75" spans="2:11" s="36" customFormat="1" ht="22.5" customHeight="1">
      <c r="B75" s="1585" t="s">
        <v>145</v>
      </c>
      <c r="C75" s="1585"/>
      <c r="D75" s="1585"/>
      <c r="E75" s="1585"/>
      <c r="F75" s="413"/>
      <c r="G75" s="413"/>
    </row>
    <row r="76" spans="2:11" s="36" customFormat="1" ht="12.75">
      <c r="C76" s="415"/>
      <c r="D76" s="415"/>
      <c r="E76" s="415"/>
      <c r="F76" s="413"/>
      <c r="G76" s="413"/>
    </row>
    <row r="77" spans="2:11" s="36" customFormat="1" ht="12.75">
      <c r="B77" s="415"/>
      <c r="C77" s="415"/>
      <c r="D77" s="415"/>
      <c r="E77" s="413"/>
      <c r="F77" s="413"/>
      <c r="G77" s="413"/>
    </row>
    <row r="78" spans="2:11" s="36" customFormat="1" ht="15" thickBot="1">
      <c r="B78" s="17" t="s">
        <v>146</v>
      </c>
      <c r="C78" s="67" t="s">
        <v>94</v>
      </c>
      <c r="D78" s="67" t="s">
        <v>95</v>
      </c>
      <c r="E78" s="67" t="s">
        <v>96</v>
      </c>
      <c r="F78" s="25" t="s">
        <v>97</v>
      </c>
      <c r="G78" s="25" t="s">
        <v>98</v>
      </c>
    </row>
    <row r="79" spans="2:11" s="36" customFormat="1" ht="18" customHeight="1" thickTop="1">
      <c r="B79" s="421" t="s">
        <v>147</v>
      </c>
      <c r="C79" s="1190">
        <v>1.3</v>
      </c>
      <c r="D79" s="305">
        <v>1.3</v>
      </c>
      <c r="E79" s="305">
        <v>1.4</v>
      </c>
      <c r="F79" s="305">
        <v>1.1000000000000001</v>
      </c>
      <c r="G79" s="695">
        <v>1.5</v>
      </c>
      <c r="H79"/>
      <c r="I79"/>
      <c r="J79"/>
      <c r="K79"/>
    </row>
    <row r="80" spans="2:11" s="36" customFormat="1" ht="18" customHeight="1">
      <c r="B80" s="424" t="s">
        <v>148</v>
      </c>
      <c r="C80" s="1191">
        <v>2.1</v>
      </c>
      <c r="D80" s="302">
        <v>1.7</v>
      </c>
      <c r="E80" s="302">
        <v>2</v>
      </c>
      <c r="F80" s="302">
        <v>1.6</v>
      </c>
      <c r="G80" s="696">
        <v>2.4</v>
      </c>
      <c r="H80"/>
      <c r="I80"/>
      <c r="J80"/>
      <c r="K80"/>
    </row>
    <row r="81" spans="2:11" s="36" customFormat="1" ht="18" customHeight="1" thickBot="1">
      <c r="B81" s="418" t="s">
        <v>149</v>
      </c>
      <c r="C81" s="1194">
        <v>0.6</v>
      </c>
      <c r="D81" s="163">
        <v>0.8</v>
      </c>
      <c r="E81" s="163">
        <v>0.7</v>
      </c>
      <c r="F81" s="163">
        <v>0.6</v>
      </c>
      <c r="G81" s="412">
        <v>0.5</v>
      </c>
      <c r="H81"/>
      <c r="I81"/>
      <c r="J81"/>
      <c r="K81"/>
    </row>
    <row r="82" spans="2:11" s="36" customFormat="1" ht="6.75" customHeight="1">
      <c r="B82" s="423"/>
      <c r="C82" s="409"/>
      <c r="D82" s="409"/>
      <c r="E82" s="410"/>
      <c r="F82" s="410"/>
      <c r="G82" s="410"/>
    </row>
    <row r="83" spans="2:11" s="36" customFormat="1" ht="12.75">
      <c r="B83" s="1585" t="s">
        <v>1323</v>
      </c>
      <c r="C83" s="1585"/>
      <c r="D83" s="1585"/>
      <c r="E83" s="1585"/>
      <c r="F83" s="1585"/>
      <c r="G83" s="1585"/>
    </row>
    <row r="84" spans="2:11" s="36" customFormat="1" ht="12.75">
      <c r="B84" s="415"/>
      <c r="C84" s="415"/>
      <c r="D84" s="415"/>
      <c r="E84" s="415"/>
      <c r="F84" s="415"/>
      <c r="G84" s="415"/>
    </row>
    <row r="85" spans="2:11" s="36" customFormat="1" ht="12.75">
      <c r="B85" s="417"/>
      <c r="C85" s="417"/>
      <c r="D85" s="417"/>
      <c r="E85" s="417"/>
      <c r="F85" s="417"/>
      <c r="G85" s="417"/>
    </row>
    <row r="86" spans="2:11" s="36" customFormat="1" ht="15" thickBot="1">
      <c r="B86" s="17" t="s">
        <v>150</v>
      </c>
      <c r="C86" s="67" t="s">
        <v>94</v>
      </c>
      <c r="D86" s="67" t="s">
        <v>95</v>
      </c>
      <c r="E86" s="67" t="s">
        <v>96</v>
      </c>
      <c r="F86" s="67" t="s">
        <v>97</v>
      </c>
      <c r="G86" s="67" t="s">
        <v>98</v>
      </c>
    </row>
    <row r="87" spans="2:11" s="36" customFormat="1" ht="17.25" customHeight="1" thickTop="1">
      <c r="B87" s="420" t="s">
        <v>151</v>
      </c>
      <c r="C87" s="1187" t="s">
        <v>112</v>
      </c>
      <c r="D87" s="959" t="s">
        <v>112</v>
      </c>
      <c r="E87" s="959" t="s">
        <v>112</v>
      </c>
      <c r="F87" s="959" t="s">
        <v>112</v>
      </c>
      <c r="G87" s="959" t="s">
        <v>112</v>
      </c>
      <c r="H87"/>
      <c r="I87"/>
      <c r="J87"/>
      <c r="K87"/>
    </row>
    <row r="88" spans="2:11" s="36" customFormat="1" ht="17.25" customHeight="1">
      <c r="B88" s="420" t="s">
        <v>152</v>
      </c>
      <c r="C88" s="1187" t="s">
        <v>112</v>
      </c>
      <c r="D88" s="959" t="s">
        <v>112</v>
      </c>
      <c r="E88" s="959" t="s">
        <v>112</v>
      </c>
      <c r="F88" s="959" t="s">
        <v>112</v>
      </c>
      <c r="G88" s="959" t="s">
        <v>112</v>
      </c>
      <c r="H88"/>
      <c r="I88"/>
      <c r="J88"/>
      <c r="K88"/>
    </row>
    <row r="89" spans="2:11" s="36" customFormat="1" ht="17.25" customHeight="1">
      <c r="B89" s="420" t="s">
        <v>153</v>
      </c>
      <c r="C89" s="1187">
        <v>1</v>
      </c>
      <c r="D89" s="959" t="s">
        <v>112</v>
      </c>
      <c r="E89" s="959" t="s">
        <v>112</v>
      </c>
      <c r="F89" s="959" t="s">
        <v>112</v>
      </c>
      <c r="G89" s="959">
        <v>1</v>
      </c>
      <c r="H89"/>
      <c r="I89"/>
      <c r="J89"/>
      <c r="K89"/>
    </row>
    <row r="90" spans="2:11" s="36" customFormat="1" ht="17.25" customHeight="1">
      <c r="B90" s="420" t="s">
        <v>154</v>
      </c>
      <c r="C90" s="1187" t="s">
        <v>112</v>
      </c>
      <c r="D90" s="959" t="s">
        <v>112</v>
      </c>
      <c r="E90" s="959" t="s">
        <v>112</v>
      </c>
      <c r="F90" s="959" t="s">
        <v>112</v>
      </c>
      <c r="G90" s="959">
        <v>1</v>
      </c>
      <c r="H90"/>
      <c r="I90"/>
      <c r="J90"/>
      <c r="K90"/>
    </row>
    <row r="91" spans="2:11" s="36" customFormat="1" ht="17.25" customHeight="1">
      <c r="B91" s="420" t="s">
        <v>155</v>
      </c>
      <c r="C91" s="1187">
        <v>29</v>
      </c>
      <c r="D91" s="978" t="s">
        <v>156</v>
      </c>
      <c r="E91" s="959">
        <v>35</v>
      </c>
      <c r="F91" s="959">
        <v>35</v>
      </c>
      <c r="G91" s="959">
        <v>37</v>
      </c>
      <c r="H91"/>
      <c r="I91"/>
      <c r="J91"/>
      <c r="K91"/>
    </row>
    <row r="92" spans="2:11" s="36" customFormat="1" ht="17.25" customHeight="1">
      <c r="B92" s="424" t="s">
        <v>157</v>
      </c>
      <c r="C92" s="1195">
        <v>11</v>
      </c>
      <c r="D92" s="946" t="s">
        <v>158</v>
      </c>
      <c r="E92" s="979">
        <v>5</v>
      </c>
      <c r="F92" s="979">
        <v>7</v>
      </c>
      <c r="G92" s="979">
        <v>14</v>
      </c>
      <c r="H92"/>
      <c r="I92"/>
      <c r="J92"/>
      <c r="K92"/>
    </row>
    <row r="93" spans="2:11" s="36" customFormat="1" ht="17.25" customHeight="1">
      <c r="B93" s="424" t="s">
        <v>159</v>
      </c>
      <c r="C93" s="1195">
        <v>11</v>
      </c>
      <c r="D93" s="979">
        <v>9</v>
      </c>
      <c r="E93" s="979">
        <v>6</v>
      </c>
      <c r="F93" s="979">
        <v>11</v>
      </c>
      <c r="G93" s="979">
        <v>25</v>
      </c>
      <c r="H93"/>
      <c r="I93"/>
      <c r="J93"/>
      <c r="K93"/>
    </row>
    <row r="94" spans="2:11" s="36" customFormat="1" ht="17.25" customHeight="1" thickBot="1">
      <c r="B94" s="418" t="s">
        <v>160</v>
      </c>
      <c r="C94" s="1197" t="s">
        <v>112</v>
      </c>
      <c r="D94" s="980">
        <v>1</v>
      </c>
      <c r="E94" s="980">
        <v>1</v>
      </c>
      <c r="F94" s="980" t="s">
        <v>112</v>
      </c>
      <c r="G94" s="980">
        <v>1</v>
      </c>
      <c r="H94"/>
      <c r="I94"/>
      <c r="J94"/>
      <c r="K94"/>
    </row>
    <row r="95" spans="2:11" s="36" customFormat="1" ht="17.25" customHeight="1" thickBot="1">
      <c r="B95" s="254" t="s">
        <v>161</v>
      </c>
      <c r="C95" s="1198">
        <v>52</v>
      </c>
      <c r="D95" s="981">
        <v>48</v>
      </c>
      <c r="E95" s="981">
        <v>47</v>
      </c>
      <c r="F95" s="981">
        <v>53</v>
      </c>
      <c r="G95" s="981">
        <v>79</v>
      </c>
      <c r="H95"/>
      <c r="I95"/>
      <c r="J95"/>
      <c r="K95"/>
    </row>
    <row r="96" spans="2:11" s="36" customFormat="1" ht="8.25" customHeight="1">
      <c r="B96" s="417"/>
      <c r="C96" s="417"/>
      <c r="D96" s="417"/>
      <c r="E96" s="417"/>
      <c r="F96" s="417"/>
      <c r="G96" s="417"/>
    </row>
    <row r="97" spans="2:10" s="36" customFormat="1" ht="33.950000000000003" customHeight="1">
      <c r="B97" s="1585" t="s">
        <v>1324</v>
      </c>
      <c r="C97" s="1589"/>
      <c r="D97" s="1589"/>
      <c r="E97" s="1589"/>
      <c r="F97" s="1589"/>
      <c r="G97" s="1589"/>
    </row>
    <row r="98" spans="2:10" s="36" customFormat="1" ht="12.75">
      <c r="C98" s="415"/>
      <c r="D98" s="415"/>
      <c r="E98" s="413"/>
      <c r="F98" s="413"/>
      <c r="G98" s="413"/>
    </row>
    <row r="99" spans="2:10" s="36" customFormat="1" ht="12.75">
      <c r="B99" s="415"/>
      <c r="C99" s="415"/>
      <c r="D99" s="415"/>
      <c r="E99" s="413"/>
      <c r="F99" s="413"/>
      <c r="G99" s="413"/>
    </row>
    <row r="100" spans="2:10" s="36" customFormat="1" ht="16.5" customHeight="1">
      <c r="B100" s="414"/>
      <c r="C100" s="1592" t="s">
        <v>162</v>
      </c>
      <c r="D100" s="1593"/>
      <c r="E100" s="1592" t="s">
        <v>163</v>
      </c>
      <c r="F100" s="1593"/>
      <c r="G100" s="1592" t="s">
        <v>164</v>
      </c>
      <c r="H100" s="1593"/>
      <c r="I100" s="1592" t="s">
        <v>165</v>
      </c>
      <c r="J100" s="1593"/>
    </row>
    <row r="101" spans="2:10" s="36" customFormat="1" ht="13.5" thickBot="1">
      <c r="B101" s="17" t="s">
        <v>166</v>
      </c>
      <c r="C101" s="537" t="s">
        <v>94</v>
      </c>
      <c r="D101" s="829" t="s">
        <v>95</v>
      </c>
      <c r="E101" s="537" t="s">
        <v>94</v>
      </c>
      <c r="F101" s="829" t="s">
        <v>95</v>
      </c>
      <c r="G101" s="537" t="s">
        <v>94</v>
      </c>
      <c r="H101" s="829" t="s">
        <v>95</v>
      </c>
      <c r="I101" s="537" t="s">
        <v>94</v>
      </c>
      <c r="J101" s="829" t="s">
        <v>95</v>
      </c>
    </row>
    <row r="102" spans="2:10" s="36" customFormat="1" ht="14.1" customHeight="1" thickTop="1">
      <c r="B102" s="692" t="s">
        <v>167</v>
      </c>
      <c r="C102" s="1199">
        <v>8.4</v>
      </c>
      <c r="D102" s="1202">
        <v>6.3</v>
      </c>
      <c r="E102" s="1199">
        <v>4</v>
      </c>
      <c r="F102" s="1202">
        <v>1.5</v>
      </c>
      <c r="G102" s="1199">
        <v>2.7</v>
      </c>
      <c r="H102" s="1202">
        <v>0.6</v>
      </c>
      <c r="I102" s="1199">
        <v>2.7</v>
      </c>
      <c r="J102" s="1202">
        <v>1.2</v>
      </c>
    </row>
    <row r="103" spans="2:10" s="36" customFormat="1" ht="14.1" customHeight="1">
      <c r="B103" s="693" t="s">
        <v>168</v>
      </c>
      <c r="C103" s="1200">
        <v>15.8</v>
      </c>
      <c r="D103" s="1203">
        <v>11</v>
      </c>
      <c r="E103" s="1200">
        <v>5.6</v>
      </c>
      <c r="F103" s="1203">
        <v>4.8</v>
      </c>
      <c r="G103" s="1200">
        <v>0</v>
      </c>
      <c r="H103" s="1203">
        <v>0.5</v>
      </c>
      <c r="I103" s="1200">
        <v>5.0999999999999996</v>
      </c>
      <c r="J103" s="1203">
        <v>4.3</v>
      </c>
    </row>
    <row r="104" spans="2:10" s="36" customFormat="1" ht="14.1" customHeight="1">
      <c r="B104" s="692" t="s">
        <v>169</v>
      </c>
      <c r="C104" s="1199">
        <v>2.7</v>
      </c>
      <c r="D104" s="1202">
        <v>1.6</v>
      </c>
      <c r="E104" s="1199">
        <v>2.2999999999999998</v>
      </c>
      <c r="F104" s="1202">
        <v>1.3</v>
      </c>
      <c r="G104" s="1199">
        <v>0.4</v>
      </c>
      <c r="H104" s="1202">
        <v>0</v>
      </c>
      <c r="I104" s="1199">
        <v>0</v>
      </c>
      <c r="J104" s="1202">
        <v>0</v>
      </c>
    </row>
    <row r="105" spans="2:10" s="36" customFormat="1" ht="14.1" customHeight="1">
      <c r="B105" s="692" t="s">
        <v>396</v>
      </c>
      <c r="C105" s="1199">
        <v>6.2</v>
      </c>
      <c r="D105" s="1202">
        <v>2.5</v>
      </c>
      <c r="E105" s="1199">
        <v>0.7</v>
      </c>
      <c r="F105" s="1202">
        <v>0</v>
      </c>
      <c r="G105" s="1199">
        <v>0.7</v>
      </c>
      <c r="H105" s="1202">
        <v>0</v>
      </c>
      <c r="I105" s="1199">
        <v>0.7</v>
      </c>
      <c r="J105" s="1202">
        <v>1.2</v>
      </c>
    </row>
    <row r="106" spans="2:10" s="36" customFormat="1" ht="14.1" customHeight="1">
      <c r="B106" s="692" t="s">
        <v>171</v>
      </c>
      <c r="C106" s="1199">
        <v>1.6</v>
      </c>
      <c r="D106" s="1202">
        <v>3</v>
      </c>
      <c r="E106" s="1199">
        <v>0.8</v>
      </c>
      <c r="F106" s="1202">
        <v>1.7</v>
      </c>
      <c r="G106" s="1199">
        <v>0.4</v>
      </c>
      <c r="H106" s="1202">
        <v>0.2</v>
      </c>
      <c r="I106" s="1199">
        <v>0.4</v>
      </c>
      <c r="J106" s="1202">
        <v>0.2</v>
      </c>
    </row>
    <row r="107" spans="2:10" s="36" customFormat="1" ht="14.1" customHeight="1">
      <c r="B107" s="692" t="s">
        <v>172</v>
      </c>
      <c r="C107" s="1199">
        <v>11.2</v>
      </c>
      <c r="D107" s="1202">
        <v>21.3</v>
      </c>
      <c r="E107" s="1199">
        <v>3.4</v>
      </c>
      <c r="F107" s="1202">
        <v>4.3</v>
      </c>
      <c r="G107" s="1199">
        <v>0.4</v>
      </c>
      <c r="H107" s="1202">
        <v>0.7</v>
      </c>
      <c r="I107" s="1199">
        <v>4</v>
      </c>
      <c r="J107" s="1202">
        <v>3.6</v>
      </c>
    </row>
    <row r="108" spans="2:10" s="36" customFormat="1" ht="14.1" customHeight="1">
      <c r="B108" s="692" t="s">
        <v>173</v>
      </c>
      <c r="C108" s="1199">
        <v>2.5</v>
      </c>
      <c r="D108" s="1202">
        <v>0.7</v>
      </c>
      <c r="E108" s="1199">
        <v>1.6</v>
      </c>
      <c r="F108" s="1202">
        <v>0.7</v>
      </c>
      <c r="G108" s="1199">
        <v>0</v>
      </c>
      <c r="H108" s="1202">
        <v>0.2</v>
      </c>
      <c r="I108" s="1199">
        <v>0</v>
      </c>
      <c r="J108" s="1202">
        <v>0.2</v>
      </c>
    </row>
    <row r="109" spans="2:10" s="36" customFormat="1" ht="14.1" customHeight="1">
      <c r="B109" s="692" t="s">
        <v>174</v>
      </c>
      <c r="C109" s="1199">
        <v>1.5</v>
      </c>
      <c r="D109" s="1202">
        <v>1.5</v>
      </c>
      <c r="E109" s="1199">
        <v>0.6</v>
      </c>
      <c r="F109" s="1202">
        <v>0.4</v>
      </c>
      <c r="G109" s="1199">
        <v>0.8</v>
      </c>
      <c r="H109" s="1202">
        <v>1.3</v>
      </c>
      <c r="I109" s="1199">
        <v>0.2</v>
      </c>
      <c r="J109" s="1202">
        <v>0</v>
      </c>
    </row>
    <row r="110" spans="2:10" s="36" customFormat="1" ht="14.1" customHeight="1" thickBot="1">
      <c r="B110" s="694" t="s">
        <v>175</v>
      </c>
      <c r="C110" s="1201">
        <v>8</v>
      </c>
      <c r="D110" s="1204">
        <v>8.6</v>
      </c>
      <c r="E110" s="1201">
        <v>1.6</v>
      </c>
      <c r="F110" s="1204">
        <v>0.6</v>
      </c>
      <c r="G110" s="1201">
        <v>0</v>
      </c>
      <c r="H110" s="1388">
        <v>0.4</v>
      </c>
      <c r="I110" s="1201">
        <v>2.2000000000000002</v>
      </c>
      <c r="J110" s="1204">
        <v>3.2</v>
      </c>
    </row>
    <row r="111" spans="2:10" s="36" customFormat="1" ht="13.5" customHeight="1">
      <c r="B111" s="415"/>
      <c r="C111" s="414"/>
      <c r="D111" s="414"/>
      <c r="E111" s="414"/>
      <c r="F111" s="414"/>
      <c r="G111" s="414"/>
    </row>
    <row r="112" spans="2:10" s="36" customFormat="1" ht="13.5" customHeight="1">
      <c r="B112" s="415"/>
      <c r="C112" s="414"/>
      <c r="D112" s="414"/>
      <c r="E112" s="414"/>
      <c r="F112" s="414"/>
      <c r="G112" s="414"/>
    </row>
    <row r="113" spans="2:7" s="36" customFormat="1" ht="13.5" customHeight="1">
      <c r="B113" s="415"/>
      <c r="C113" s="414"/>
      <c r="D113" s="414"/>
      <c r="E113" s="414"/>
      <c r="F113" s="414"/>
      <c r="G113" s="414"/>
    </row>
    <row r="114" spans="2:7" s="36" customFormat="1" ht="22.5" customHeight="1">
      <c r="B114" s="237" t="s">
        <v>176</v>
      </c>
      <c r="C114" s="414"/>
      <c r="D114" s="414"/>
      <c r="E114" s="414"/>
      <c r="F114" s="414"/>
      <c r="G114" s="414"/>
    </row>
    <row r="115" spans="2:7" s="36" customFormat="1" ht="12.75">
      <c r="B115" s="417"/>
      <c r="C115" s="417"/>
      <c r="D115" s="417"/>
      <c r="E115" s="417"/>
      <c r="F115" s="417"/>
      <c r="G115" s="417"/>
    </row>
    <row r="116" spans="2:7" s="36" customFormat="1" ht="15.75" customHeight="1" thickBot="1">
      <c r="B116" s="17" t="s">
        <v>177</v>
      </c>
      <c r="C116" s="67" t="s">
        <v>94</v>
      </c>
      <c r="D116" s="67" t="s">
        <v>95</v>
      </c>
      <c r="E116" s="67" t="s">
        <v>96</v>
      </c>
      <c r="F116" s="25" t="s">
        <v>97</v>
      </c>
      <c r="G116" s="25" t="s">
        <v>98</v>
      </c>
    </row>
    <row r="117" spans="2:7" s="36" customFormat="1" ht="17.25" customHeight="1" thickTop="1">
      <c r="B117" s="420" t="s">
        <v>178</v>
      </c>
      <c r="C117" s="1205" t="s">
        <v>112</v>
      </c>
      <c r="D117" s="166">
        <v>1</v>
      </c>
      <c r="E117" s="166">
        <v>1</v>
      </c>
      <c r="F117" s="166">
        <v>1</v>
      </c>
      <c r="G117" s="182">
        <v>1</v>
      </c>
    </row>
    <row r="118" spans="2:7" s="36" customFormat="1" ht="17.25" customHeight="1" thickBot="1">
      <c r="B118" s="420" t="s">
        <v>179</v>
      </c>
      <c r="C118" s="1205">
        <v>257</v>
      </c>
      <c r="D118" s="166">
        <v>269</v>
      </c>
      <c r="E118" s="166">
        <v>203</v>
      </c>
      <c r="F118" s="166">
        <v>287</v>
      </c>
      <c r="G118" s="182">
        <v>331</v>
      </c>
    </row>
    <row r="119" spans="2:7" s="36" customFormat="1" ht="9.75" customHeight="1">
      <c r="B119" s="423"/>
      <c r="C119" s="409"/>
      <c r="D119" s="409"/>
      <c r="E119" s="410"/>
      <c r="F119" s="410"/>
      <c r="G119" s="410"/>
    </row>
    <row r="120" spans="2:7" s="36" customFormat="1" ht="46.5" customHeight="1">
      <c r="B120" s="1586" t="s">
        <v>180</v>
      </c>
      <c r="C120" s="1586"/>
      <c r="D120" s="1586"/>
      <c r="E120" s="1586"/>
      <c r="F120" s="1586"/>
      <c r="G120" s="1586"/>
    </row>
    <row r="121" spans="2:7" s="36" customFormat="1" ht="12.75">
      <c r="B121" s="162"/>
      <c r="C121" s="162"/>
      <c r="D121" s="162"/>
      <c r="E121" s="162"/>
      <c r="F121" s="162"/>
      <c r="G121" s="162"/>
    </row>
    <row r="122" spans="2:7" s="36" customFormat="1" ht="15" thickBot="1">
      <c r="B122" s="17" t="s">
        <v>181</v>
      </c>
      <c r="C122" s="67" t="s">
        <v>94</v>
      </c>
      <c r="D122" s="403"/>
      <c r="E122" s="403"/>
      <c r="F122" s="162"/>
    </row>
    <row r="123" spans="2:7" s="36" customFormat="1" ht="18" customHeight="1" thickTop="1">
      <c r="B123" s="897" t="s">
        <v>182</v>
      </c>
      <c r="C123" s="1205">
        <v>20</v>
      </c>
      <c r="D123" s="162"/>
      <c r="E123" s="162"/>
      <c r="F123" s="162"/>
    </row>
    <row r="124" spans="2:7" s="36" customFormat="1" ht="18" customHeight="1">
      <c r="B124" s="897" t="s">
        <v>183</v>
      </c>
      <c r="C124" s="1205">
        <v>22</v>
      </c>
      <c r="D124" s="162"/>
      <c r="E124" s="162"/>
      <c r="F124" s="162"/>
    </row>
    <row r="125" spans="2:7" s="36" customFormat="1" ht="18" customHeight="1">
      <c r="B125" s="897" t="s">
        <v>184</v>
      </c>
      <c r="C125" s="1205">
        <v>24</v>
      </c>
      <c r="D125" s="162"/>
      <c r="E125" s="162"/>
      <c r="F125" s="162"/>
    </row>
    <row r="126" spans="2:7" s="36" customFormat="1" ht="18" customHeight="1">
      <c r="B126" s="897" t="s">
        <v>185</v>
      </c>
      <c r="C126" s="1205">
        <v>20</v>
      </c>
      <c r="D126" s="162"/>
      <c r="E126" s="162"/>
      <c r="F126" s="162"/>
    </row>
    <row r="127" spans="2:7" s="36" customFormat="1" ht="18" customHeight="1" thickBot="1">
      <c r="B127" s="897" t="s">
        <v>186</v>
      </c>
      <c r="C127" s="1205">
        <v>67</v>
      </c>
      <c r="D127" s="162"/>
      <c r="E127" s="162"/>
      <c r="F127" s="162"/>
    </row>
    <row r="128" spans="2:7" s="36" customFormat="1" ht="18" customHeight="1" thickBot="1">
      <c r="B128" s="254" t="s">
        <v>187</v>
      </c>
      <c r="C128" s="1206">
        <v>153</v>
      </c>
      <c r="D128" s="162"/>
      <c r="E128" s="162"/>
      <c r="F128" s="162"/>
    </row>
    <row r="129" spans="2:7" s="36" customFormat="1" ht="4.5" customHeight="1">
      <c r="B129" s="423"/>
      <c r="C129" s="165"/>
      <c r="D129" s="158"/>
      <c r="E129" s="162"/>
      <c r="F129" s="162"/>
      <c r="G129" s="162"/>
    </row>
    <row r="130" spans="2:7" s="36" customFormat="1" ht="18" customHeight="1">
      <c r="B130" s="1586" t="s">
        <v>188</v>
      </c>
      <c r="C130" s="1587"/>
      <c r="D130" s="1587"/>
      <c r="E130" s="1587"/>
      <c r="F130" s="1587"/>
      <c r="G130" s="1587"/>
    </row>
    <row r="131" spans="2:7" s="36" customFormat="1" ht="13.5" customHeight="1">
      <c r="B131" s="425"/>
      <c r="C131" s="164"/>
      <c r="D131" s="164"/>
      <c r="E131" s="411"/>
      <c r="F131" s="411"/>
      <c r="G131" s="411"/>
    </row>
    <row r="132" spans="2:7" s="36" customFormat="1" ht="18" customHeight="1" thickBot="1">
      <c r="B132" s="17" t="s">
        <v>189</v>
      </c>
      <c r="C132" s="67" t="s">
        <v>94</v>
      </c>
      <c r="D132" s="67" t="s">
        <v>95</v>
      </c>
      <c r="E132" s="67" t="s">
        <v>96</v>
      </c>
      <c r="F132" s="25" t="s">
        <v>97</v>
      </c>
      <c r="G132" s="25" t="s">
        <v>98</v>
      </c>
    </row>
    <row r="133" spans="2:7" ht="18" customHeight="1" thickTop="1">
      <c r="B133" s="420" t="s">
        <v>190</v>
      </c>
      <c r="C133" s="1205">
        <v>5.8</v>
      </c>
      <c r="D133" s="304">
        <v>6.2</v>
      </c>
      <c r="E133" s="304">
        <v>4.8</v>
      </c>
      <c r="F133" s="304">
        <v>4.9000000000000004</v>
      </c>
      <c r="G133" s="311">
        <v>5.0999999999999996</v>
      </c>
    </row>
    <row r="134" spans="2:7" ht="18" customHeight="1">
      <c r="B134" s="420" t="s">
        <v>191</v>
      </c>
      <c r="C134" s="1205">
        <v>122.3</v>
      </c>
      <c r="D134" s="304">
        <v>91.6</v>
      </c>
      <c r="E134" s="304">
        <v>72</v>
      </c>
      <c r="F134" s="304">
        <v>41</v>
      </c>
      <c r="G134" s="311">
        <v>25</v>
      </c>
    </row>
    <row r="135" spans="2:7" ht="18" customHeight="1" thickBot="1">
      <c r="B135" s="420" t="s">
        <v>192</v>
      </c>
      <c r="C135" s="1205">
        <v>21</v>
      </c>
      <c r="D135" s="166">
        <v>14.8008658008658</v>
      </c>
      <c r="E135" s="1591" t="s">
        <v>193</v>
      </c>
      <c r="F135" s="1591"/>
      <c r="G135" s="1591"/>
    </row>
    <row r="136" spans="2:7" ht="8.25" customHeight="1">
      <c r="B136" s="423"/>
      <c r="C136" s="409"/>
      <c r="D136" s="409"/>
      <c r="E136" s="410"/>
      <c r="F136" s="410"/>
      <c r="G136" s="410"/>
    </row>
    <row r="137" spans="2:7" ht="60.75" customHeight="1">
      <c r="B137" s="1586" t="s">
        <v>194</v>
      </c>
      <c r="C137" s="1586"/>
      <c r="D137" s="1586"/>
      <c r="E137" s="1586"/>
      <c r="F137" s="1586"/>
      <c r="G137" s="1586"/>
    </row>
    <row r="138" spans="2:7" ht="12.75" customHeight="1"/>
  </sheetData>
  <sheetProtection algorithmName="SHA-512" hashValue="0cDEZ6nN/C5wysgYluwLUyuRS1rNnA3FgGLga37MTfXW8F6uS54Rf4FZHhf0Vs/C4qR4O4EJUWugxDAK0xfHLQ==" saltValue="rNFPKnYAeUX/Bpz88HkTSw==" spinCount="100000" sheet="1" objects="1" scenarios="1"/>
  <sortState xmlns:xlrd2="http://schemas.microsoft.com/office/spreadsheetml/2017/richdata2" ref="B123:C127">
    <sortCondition ref="B123:B127"/>
  </sortState>
  <mergeCells count="21">
    <mergeCell ref="G100:H100"/>
    <mergeCell ref="B8:G8"/>
    <mergeCell ref="B10:G10"/>
    <mergeCell ref="B17:G17"/>
    <mergeCell ref="B24:G24"/>
    <mergeCell ref="L27:M27"/>
    <mergeCell ref="B40:G40"/>
    <mergeCell ref="B120:G120"/>
    <mergeCell ref="B130:G130"/>
    <mergeCell ref="B137:G137"/>
    <mergeCell ref="B66:G66"/>
    <mergeCell ref="B50:G50"/>
    <mergeCell ref="B58:G58"/>
    <mergeCell ref="B83:G83"/>
    <mergeCell ref="B97:G97"/>
    <mergeCell ref="B52:G52"/>
    <mergeCell ref="B75:E75"/>
    <mergeCell ref="E135:G135"/>
    <mergeCell ref="C100:D100"/>
    <mergeCell ref="E100:F100"/>
    <mergeCell ref="I100:J100"/>
  </mergeCells>
  <pageMargins left="0.70866141732283472" right="0.70866141732283472" top="0.74803149606299213" bottom="0.74803149606299213" header="0.31496062992125984" footer="0.31496062992125984"/>
  <pageSetup paperSize="8" scale="4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DDBE5-DE95-485F-B716-FB93E77F7BB1}">
  <sheetPr codeName="Sheet22">
    <tabColor rgb="FFFFDF8F"/>
    <pageSetUpPr fitToPage="1"/>
  </sheetPr>
  <dimension ref="A1:X124"/>
  <sheetViews>
    <sheetView showGridLines="0" zoomScaleNormal="100" zoomScaleSheetLayoutView="100" workbookViewId="0"/>
  </sheetViews>
  <sheetFormatPr defaultColWidth="0" defaultRowHeight="12.75" customHeight="1" zeroHeight="1"/>
  <cols>
    <col min="1" max="1" width="2.28515625" customWidth="1"/>
    <col min="2" max="2" width="63.85546875" customWidth="1"/>
    <col min="3" max="7" width="13.5703125" customWidth="1"/>
    <col min="8" max="8" width="15.28515625" customWidth="1"/>
    <col min="9" max="15" width="13.5703125" customWidth="1"/>
    <col min="16" max="16" width="13.5703125" hidden="1" customWidth="1"/>
    <col min="17" max="17" width="14.28515625" hidden="1" customWidth="1"/>
    <col min="18" max="20" width="13.5703125" hidden="1" customWidth="1"/>
    <col min="21" max="21" width="10.28515625" hidden="1" customWidth="1"/>
    <col min="22" max="24" width="0" hidden="1" customWidth="1"/>
    <col min="25" max="16384" width="9" hidden="1"/>
  </cols>
  <sheetData>
    <row r="1" spans="2:24" ht="13.35" customHeight="1"/>
    <row r="2" spans="2:24">
      <c r="K2" s="70"/>
      <c r="N2" s="70" t="s">
        <v>0</v>
      </c>
    </row>
    <row r="3" spans="2:24">
      <c r="C3" s="1605"/>
      <c r="D3" s="1605"/>
      <c r="E3" s="1605"/>
      <c r="G3" s="38"/>
      <c r="J3" s="93"/>
    </row>
    <row r="4" spans="2:24" ht="26.1" customHeight="1">
      <c r="K4" s="1606"/>
      <c r="L4" s="1606"/>
      <c r="M4" s="1606"/>
    </row>
    <row r="5" spans="2:24" ht="20.25">
      <c r="B5" s="428" t="s">
        <v>195</v>
      </c>
      <c r="C5" s="44"/>
    </row>
    <row r="6" spans="2:24" ht="12.75" customHeight="1"/>
    <row r="7" spans="2:24" ht="12.75" customHeight="1">
      <c r="B7" s="427" t="s">
        <v>196</v>
      </c>
    </row>
    <row r="8" spans="2:24" ht="12.75" customHeight="1">
      <c r="B8" s="427"/>
    </row>
    <row r="9" spans="2:24" ht="12.75" customHeight="1">
      <c r="B9" s="427"/>
    </row>
    <row r="10" spans="2:24" ht="15" customHeight="1">
      <c r="B10" s="175" t="s">
        <v>92</v>
      </c>
    </row>
    <row r="11" spans="2:24" ht="12.75" customHeight="1"/>
    <row r="12" spans="2:24" ht="12.75" customHeight="1"/>
    <row r="13" spans="2:24" ht="12.6" customHeight="1">
      <c r="C13" s="1611" t="s">
        <v>94</v>
      </c>
      <c r="D13" s="1611"/>
      <c r="E13" s="1612"/>
      <c r="F13" s="1613" t="s">
        <v>95</v>
      </c>
      <c r="G13" s="1611"/>
      <c r="H13" s="1611"/>
      <c r="I13" s="1613" t="s">
        <v>96</v>
      </c>
      <c r="J13" s="1611"/>
      <c r="K13" s="1612"/>
      <c r="L13" s="1613" t="s">
        <v>97</v>
      </c>
      <c r="M13" s="1611"/>
      <c r="N13" s="1611"/>
    </row>
    <row r="14" spans="2:24" ht="17.25" customHeight="1" thickBot="1">
      <c r="B14" s="17" t="s">
        <v>197</v>
      </c>
      <c r="C14" s="400" t="s">
        <v>198</v>
      </c>
      <c r="D14" s="25" t="s">
        <v>199</v>
      </c>
      <c r="E14" s="873" t="s">
        <v>200</v>
      </c>
      <c r="F14" s="464" t="s">
        <v>198</v>
      </c>
      <c r="G14" s="25" t="s">
        <v>199</v>
      </c>
      <c r="H14" s="25" t="s">
        <v>200</v>
      </c>
      <c r="I14" s="464" t="s">
        <v>198</v>
      </c>
      <c r="J14" s="25" t="s">
        <v>199</v>
      </c>
      <c r="K14" s="873" t="s">
        <v>200</v>
      </c>
      <c r="L14" s="464" t="s">
        <v>198</v>
      </c>
      <c r="M14" s="25" t="s">
        <v>199</v>
      </c>
      <c r="N14" s="25" t="s">
        <v>200</v>
      </c>
      <c r="V14" s="36"/>
      <c r="W14" s="36"/>
      <c r="X14" s="36"/>
    </row>
    <row r="15" spans="2:24" s="36" customFormat="1" ht="17.25" customHeight="1" thickTop="1">
      <c r="B15" s="706" t="s">
        <v>201</v>
      </c>
      <c r="C15" s="1074">
        <v>9537</v>
      </c>
      <c r="D15" s="964">
        <v>1895</v>
      </c>
      <c r="E15" s="965">
        <v>7642</v>
      </c>
      <c r="F15" s="961">
        <v>9185</v>
      </c>
      <c r="G15" s="959">
        <v>1765</v>
      </c>
      <c r="H15" s="959">
        <v>7420</v>
      </c>
      <c r="I15" s="961">
        <v>8668</v>
      </c>
      <c r="J15" s="959">
        <v>1557</v>
      </c>
      <c r="K15" s="962">
        <v>7111</v>
      </c>
      <c r="L15" s="961">
        <v>8583</v>
      </c>
      <c r="M15" s="959">
        <v>1472</v>
      </c>
      <c r="N15" s="959">
        <v>7111</v>
      </c>
      <c r="T15"/>
      <c r="U15"/>
    </row>
    <row r="16" spans="2:24" s="36" customFormat="1" ht="17.25" customHeight="1">
      <c r="B16" s="424" t="s">
        <v>202</v>
      </c>
      <c r="C16" s="1075">
        <v>9374</v>
      </c>
      <c r="D16" s="979">
        <v>1800</v>
      </c>
      <c r="E16" s="1076">
        <v>7574</v>
      </c>
      <c r="F16" s="961">
        <v>9049</v>
      </c>
      <c r="G16" s="959">
        <v>1676</v>
      </c>
      <c r="H16" s="959">
        <v>7373</v>
      </c>
      <c r="I16" s="961">
        <v>8536</v>
      </c>
      <c r="J16" s="959">
        <v>1473</v>
      </c>
      <c r="K16" s="962">
        <v>7063</v>
      </c>
      <c r="L16" s="961">
        <v>8479</v>
      </c>
      <c r="M16" s="959">
        <v>1399</v>
      </c>
      <c r="N16" s="959">
        <v>7080</v>
      </c>
      <c r="T16"/>
      <c r="U16"/>
    </row>
    <row r="17" spans="2:24" s="36" customFormat="1" ht="17.25" customHeight="1">
      <c r="B17" s="420" t="s">
        <v>203</v>
      </c>
      <c r="C17" s="1077">
        <v>163</v>
      </c>
      <c r="D17" s="959">
        <v>95</v>
      </c>
      <c r="E17" s="962">
        <v>68</v>
      </c>
      <c r="F17" s="961">
        <v>136</v>
      </c>
      <c r="G17" s="959">
        <v>89</v>
      </c>
      <c r="H17" s="959">
        <v>47</v>
      </c>
      <c r="I17" s="961">
        <v>132</v>
      </c>
      <c r="J17" s="959">
        <v>84</v>
      </c>
      <c r="K17" s="962">
        <v>48</v>
      </c>
      <c r="L17" s="961">
        <v>104</v>
      </c>
      <c r="M17" s="959">
        <v>73</v>
      </c>
      <c r="N17" s="959">
        <v>31</v>
      </c>
      <c r="T17"/>
      <c r="U17"/>
    </row>
    <row r="18" spans="2:24" s="36" customFormat="1" ht="17.25" customHeight="1" thickBot="1">
      <c r="B18" s="425" t="s">
        <v>204</v>
      </c>
      <c r="C18" s="1074">
        <v>369</v>
      </c>
      <c r="D18" s="964">
        <v>148</v>
      </c>
      <c r="E18" s="965">
        <v>221</v>
      </c>
      <c r="F18" s="963">
        <v>431</v>
      </c>
      <c r="G18" s="964">
        <v>176</v>
      </c>
      <c r="H18" s="964">
        <v>255</v>
      </c>
      <c r="I18" s="963">
        <v>428</v>
      </c>
      <c r="J18" s="964">
        <v>189</v>
      </c>
      <c r="K18" s="965">
        <v>239</v>
      </c>
      <c r="L18" s="963">
        <v>491</v>
      </c>
      <c r="M18" s="964">
        <v>199</v>
      </c>
      <c r="N18" s="964">
        <v>292</v>
      </c>
      <c r="T18"/>
      <c r="U18"/>
    </row>
    <row r="19" spans="2:24" s="36" customFormat="1" ht="17.25" customHeight="1" thickBot="1">
      <c r="B19" s="254" t="s">
        <v>198</v>
      </c>
      <c r="C19" s="1078">
        <v>9906</v>
      </c>
      <c r="D19" s="967">
        <v>2043</v>
      </c>
      <c r="E19" s="968">
        <v>7863</v>
      </c>
      <c r="F19" s="966">
        <v>9616</v>
      </c>
      <c r="G19" s="967">
        <v>1941</v>
      </c>
      <c r="H19" s="967">
        <v>7675</v>
      </c>
      <c r="I19" s="966">
        <v>9096</v>
      </c>
      <c r="J19" s="967">
        <v>1746</v>
      </c>
      <c r="K19" s="968">
        <v>7350</v>
      </c>
      <c r="L19" s="966">
        <v>9074</v>
      </c>
      <c r="M19" s="967">
        <v>1671</v>
      </c>
      <c r="N19" s="967">
        <v>7403</v>
      </c>
      <c r="T19"/>
      <c r="U19"/>
    </row>
    <row r="20" spans="2:24" s="36" customFormat="1" ht="17.25" customHeight="1" thickBot="1">
      <c r="B20" s="416" t="s">
        <v>205</v>
      </c>
      <c r="C20" s="1079" t="s">
        <v>112</v>
      </c>
      <c r="D20" s="970">
        <v>20.62</v>
      </c>
      <c r="E20" s="1080">
        <v>79.38</v>
      </c>
      <c r="F20" s="969" t="s">
        <v>112</v>
      </c>
      <c r="G20" s="970">
        <v>20.2</v>
      </c>
      <c r="H20" s="970">
        <v>79.8</v>
      </c>
      <c r="I20" s="971" t="s">
        <v>112</v>
      </c>
      <c r="J20" s="972">
        <v>19.2</v>
      </c>
      <c r="K20" s="973">
        <v>80.8</v>
      </c>
      <c r="L20" s="971" t="s">
        <v>112</v>
      </c>
      <c r="M20" s="972">
        <v>18.399999999999999</v>
      </c>
      <c r="N20" s="972">
        <v>81.599999999999994</v>
      </c>
      <c r="T20"/>
      <c r="U20"/>
      <c r="V20"/>
      <c r="W20"/>
      <c r="X20"/>
    </row>
    <row r="21" spans="2:24" ht="6.75" customHeight="1"/>
    <row r="22" spans="2:24" ht="30" customHeight="1">
      <c r="B22" s="1602" t="s">
        <v>206</v>
      </c>
      <c r="C22" s="1602"/>
      <c r="D22" s="1602"/>
      <c r="E22" s="1602"/>
      <c r="F22" s="1602"/>
      <c r="G22" s="1602"/>
      <c r="H22" s="1602"/>
      <c r="R22" s="36"/>
      <c r="S22" s="36"/>
      <c r="T22" s="36"/>
    </row>
    <row r="23" spans="2:24">
      <c r="B23" s="430"/>
      <c r="C23" s="430"/>
      <c r="D23" s="430"/>
      <c r="E23" s="430"/>
      <c r="F23" s="430"/>
      <c r="G23" s="430"/>
      <c r="H23" s="430"/>
      <c r="R23" s="36"/>
      <c r="S23" s="36"/>
      <c r="T23" s="36"/>
    </row>
    <row r="24" spans="2:24">
      <c r="B24" s="430"/>
      <c r="C24" s="430"/>
      <c r="D24" s="430"/>
      <c r="E24" s="430"/>
      <c r="F24" s="430"/>
      <c r="G24" s="430"/>
      <c r="H24" s="430"/>
      <c r="R24" s="36"/>
      <c r="S24" s="36"/>
      <c r="T24" s="36"/>
    </row>
    <row r="25" spans="2:24">
      <c r="B25" s="430"/>
      <c r="C25" s="1611" t="s">
        <v>94</v>
      </c>
      <c r="D25" s="1611"/>
      <c r="E25" s="1612"/>
      <c r="F25" s="1613" t="s">
        <v>95</v>
      </c>
      <c r="G25" s="1611"/>
      <c r="H25" s="1611"/>
      <c r="R25" s="36"/>
      <c r="S25" s="36"/>
      <c r="T25" s="36"/>
    </row>
    <row r="26" spans="2:24" ht="15" thickBot="1">
      <c r="B26" s="17" t="s">
        <v>207</v>
      </c>
      <c r="C26" s="25" t="s">
        <v>208</v>
      </c>
      <c r="D26" s="25" t="s">
        <v>209</v>
      </c>
      <c r="E26" s="874" t="s">
        <v>198</v>
      </c>
      <c r="F26" s="25" t="s">
        <v>208</v>
      </c>
      <c r="G26" s="25" t="s">
        <v>209</v>
      </c>
      <c r="H26" s="742" t="s">
        <v>198</v>
      </c>
      <c r="I26" s="683"/>
      <c r="J26" s="683"/>
      <c r="K26" s="683"/>
      <c r="L26" s="683"/>
    </row>
    <row r="27" spans="2:24" ht="13.5" thickTop="1">
      <c r="B27" s="135" t="s">
        <v>167</v>
      </c>
      <c r="C27" s="748">
        <v>15.620000000000001</v>
      </c>
      <c r="D27" s="748">
        <v>84.38</v>
      </c>
      <c r="E27" s="1081">
        <v>1037</v>
      </c>
      <c r="F27" s="1082">
        <v>13.52</v>
      </c>
      <c r="G27" s="1082">
        <v>86.48</v>
      </c>
      <c r="H27" s="1083">
        <v>954</v>
      </c>
      <c r="I27" s="683"/>
      <c r="J27" s="683"/>
      <c r="K27" s="683"/>
      <c r="L27" s="683"/>
    </row>
    <row r="28" spans="2:24" ht="15" customHeight="1">
      <c r="B28" s="135" t="s">
        <v>168</v>
      </c>
      <c r="C28" s="748">
        <v>14.08</v>
      </c>
      <c r="D28" s="748">
        <v>85.92</v>
      </c>
      <c r="E28" s="1081">
        <v>561</v>
      </c>
      <c r="F28" s="1082">
        <v>14.75</v>
      </c>
      <c r="G28" s="1082">
        <v>85.25</v>
      </c>
      <c r="H28" s="1083">
        <v>549</v>
      </c>
      <c r="I28" s="683"/>
      <c r="J28" s="683"/>
      <c r="K28" s="683"/>
      <c r="L28" s="683"/>
    </row>
    <row r="29" spans="2:24" ht="15" customHeight="1">
      <c r="B29" s="135" t="s">
        <v>169</v>
      </c>
      <c r="C29" s="748">
        <v>17.420000000000002</v>
      </c>
      <c r="D29" s="748">
        <v>82.58</v>
      </c>
      <c r="E29" s="1084">
        <v>947</v>
      </c>
      <c r="F29" s="1082">
        <v>18.04</v>
      </c>
      <c r="G29" s="1082">
        <v>81.96</v>
      </c>
      <c r="H29" s="1083">
        <v>970</v>
      </c>
      <c r="I29" s="683"/>
      <c r="J29" s="825"/>
      <c r="K29" s="683"/>
      <c r="L29" s="683"/>
    </row>
    <row r="30" spans="2:24" ht="15" customHeight="1">
      <c r="B30" s="271" t="s">
        <v>170</v>
      </c>
      <c r="C30" s="748">
        <v>28.000000000000004</v>
      </c>
      <c r="D30" s="748">
        <v>72</v>
      </c>
      <c r="E30" s="1081">
        <v>175</v>
      </c>
      <c r="F30" s="1082">
        <v>29.099999999999998</v>
      </c>
      <c r="G30" s="1082">
        <v>70.899999999999991</v>
      </c>
      <c r="H30" s="1083">
        <v>134</v>
      </c>
      <c r="I30" s="683"/>
      <c r="J30" s="683"/>
      <c r="K30" s="683"/>
      <c r="L30" s="683"/>
    </row>
    <row r="31" spans="2:24" ht="15" customHeight="1">
      <c r="B31" s="135" t="s">
        <v>171</v>
      </c>
      <c r="C31" s="748">
        <v>29.060000000000002</v>
      </c>
      <c r="D31" s="748">
        <v>70.94</v>
      </c>
      <c r="E31" s="1081">
        <v>1091</v>
      </c>
      <c r="F31" s="1082">
        <v>27.32</v>
      </c>
      <c r="G31" s="1082">
        <v>72.680000000000007</v>
      </c>
      <c r="H31" s="1083">
        <v>1054</v>
      </c>
      <c r="I31" s="683"/>
      <c r="J31" s="683"/>
      <c r="K31" s="683"/>
      <c r="L31" s="683"/>
    </row>
    <row r="32" spans="2:24" ht="15" customHeight="1">
      <c r="B32" s="135" t="s">
        <v>172</v>
      </c>
      <c r="C32" s="748">
        <v>7.68</v>
      </c>
      <c r="D32" s="748">
        <v>92.320000000000007</v>
      </c>
      <c r="E32" s="1081">
        <v>1276</v>
      </c>
      <c r="F32" s="1082">
        <v>8.06</v>
      </c>
      <c r="G32" s="1082">
        <v>91.94</v>
      </c>
      <c r="H32" s="1083">
        <v>1253</v>
      </c>
      <c r="I32" s="683"/>
      <c r="J32" s="683"/>
      <c r="K32" s="683"/>
      <c r="L32" s="683"/>
    </row>
    <row r="33" spans="2:20" ht="15" customHeight="1">
      <c r="B33" s="135" t="s">
        <v>174</v>
      </c>
      <c r="C33" s="748">
        <v>10.42</v>
      </c>
      <c r="D33" s="748">
        <v>89.58</v>
      </c>
      <c r="E33" s="1081">
        <v>1036</v>
      </c>
      <c r="F33" s="1082">
        <v>10.43</v>
      </c>
      <c r="G33" s="1082">
        <v>89.570000000000007</v>
      </c>
      <c r="H33" s="1083">
        <v>1026</v>
      </c>
      <c r="I33" s="683"/>
      <c r="J33" s="683"/>
      <c r="K33" s="683"/>
      <c r="L33" s="683"/>
    </row>
    <row r="34" spans="2:20" ht="15" customHeight="1">
      <c r="B34" s="135" t="s">
        <v>175</v>
      </c>
      <c r="C34" s="748">
        <v>17.43</v>
      </c>
      <c r="D34" s="748">
        <v>82.57</v>
      </c>
      <c r="E34" s="1081">
        <v>1566</v>
      </c>
      <c r="F34" s="1082">
        <v>16.580000000000002</v>
      </c>
      <c r="G34" s="1082">
        <v>83.42</v>
      </c>
      <c r="H34" s="1083">
        <v>1508</v>
      </c>
      <c r="I34" s="683"/>
      <c r="J34" s="683"/>
      <c r="K34" s="683"/>
      <c r="L34" s="683"/>
    </row>
    <row r="35" spans="2:20">
      <c r="B35" s="135" t="s">
        <v>173</v>
      </c>
      <c r="C35" s="748">
        <v>22.96</v>
      </c>
      <c r="D35" s="748">
        <v>77.039999999999992</v>
      </c>
      <c r="E35" s="1081">
        <v>1272</v>
      </c>
      <c r="F35" s="1082">
        <v>22.35</v>
      </c>
      <c r="G35" s="1082">
        <v>77.649999999999991</v>
      </c>
      <c r="H35" s="1083">
        <v>1217</v>
      </c>
      <c r="I35" s="403"/>
      <c r="J35" s="403"/>
      <c r="K35" s="683"/>
      <c r="L35" s="683"/>
    </row>
    <row r="36" spans="2:20" ht="15" customHeight="1" thickBot="1">
      <c r="B36" s="743" t="s">
        <v>210</v>
      </c>
      <c r="C36" s="1085">
        <v>52.910000000000004</v>
      </c>
      <c r="D36" s="1085">
        <v>47.089999999999996</v>
      </c>
      <c r="E36" s="1086">
        <v>945</v>
      </c>
      <c r="F36" s="1087">
        <v>52.470000000000006</v>
      </c>
      <c r="G36" s="1087">
        <v>47.53</v>
      </c>
      <c r="H36" s="1088">
        <v>951</v>
      </c>
      <c r="I36" s="683"/>
      <c r="J36" s="683"/>
      <c r="K36" s="683"/>
      <c r="L36" s="683"/>
    </row>
    <row r="37" spans="2:20" ht="13.5" thickBot="1">
      <c r="B37" s="33" t="s">
        <v>198</v>
      </c>
      <c r="C37" s="1089">
        <v>20.62</v>
      </c>
      <c r="D37" s="1089">
        <v>79.38</v>
      </c>
      <c r="E37" s="1090">
        <v>9906</v>
      </c>
      <c r="F37" s="1091">
        <v>20.190000000000001</v>
      </c>
      <c r="G37" s="1091">
        <v>79.81</v>
      </c>
      <c r="H37" s="1092">
        <v>9616</v>
      </c>
      <c r="I37" s="683"/>
      <c r="J37" s="683"/>
      <c r="K37" s="683"/>
      <c r="L37" s="683"/>
    </row>
    <row r="38" spans="2:20" ht="5.25" customHeight="1">
      <c r="B38" s="434"/>
      <c r="C38" s="744"/>
      <c r="D38" s="683"/>
      <c r="E38" s="683"/>
      <c r="F38" s="683"/>
      <c r="G38" s="683"/>
      <c r="H38" s="683"/>
      <c r="I38" s="683"/>
      <c r="J38" s="683"/>
      <c r="K38" s="683"/>
      <c r="L38" s="683"/>
    </row>
    <row r="39" spans="2:20" ht="25.5" customHeight="1">
      <c r="B39" s="1602" t="s">
        <v>211</v>
      </c>
      <c r="C39" s="1586"/>
      <c r="D39" s="1586"/>
      <c r="E39" s="1586"/>
      <c r="F39" s="1586"/>
      <c r="G39" s="1586"/>
      <c r="H39" s="1586"/>
      <c r="I39" s="1586"/>
      <c r="J39" s="1586"/>
      <c r="K39" s="1586"/>
      <c r="L39" s="1586"/>
    </row>
    <row r="40" spans="2:20">
      <c r="B40" s="430"/>
      <c r="C40" s="683"/>
      <c r="D40" s="683"/>
      <c r="E40" s="683"/>
      <c r="F40" s="683"/>
      <c r="G40" s="683"/>
      <c r="H40" s="683"/>
      <c r="I40" s="683"/>
      <c r="J40" s="683"/>
      <c r="K40" s="683"/>
      <c r="L40" s="683"/>
    </row>
    <row r="41" spans="2:20">
      <c r="B41" s="430"/>
      <c r="C41" s="683"/>
      <c r="D41" s="683"/>
      <c r="E41" s="683"/>
      <c r="F41" s="683"/>
      <c r="G41" s="683"/>
      <c r="H41" s="683"/>
      <c r="I41" s="683"/>
      <c r="J41" s="683"/>
      <c r="K41" s="683"/>
      <c r="L41" s="683"/>
    </row>
    <row r="42" spans="2:20" ht="14.25" customHeight="1">
      <c r="C42" s="1608" t="s">
        <v>212</v>
      </c>
      <c r="D42" s="1600"/>
      <c r="E42" s="1596" t="s">
        <v>213</v>
      </c>
      <c r="F42" s="1597"/>
      <c r="G42" s="1598"/>
      <c r="H42" s="1599" t="s">
        <v>214</v>
      </c>
      <c r="I42" s="1600"/>
      <c r="J42" s="1609" t="s">
        <v>215</v>
      </c>
      <c r="R42" s="36"/>
      <c r="S42" s="36"/>
      <c r="T42" s="36"/>
    </row>
    <row r="43" spans="2:20" ht="15" customHeight="1" thickBot="1">
      <c r="B43" s="17" t="s">
        <v>216</v>
      </c>
      <c r="C43" s="25" t="s">
        <v>199</v>
      </c>
      <c r="D43" s="25" t="s">
        <v>200</v>
      </c>
      <c r="E43" s="25" t="s">
        <v>217</v>
      </c>
      <c r="F43" s="25" t="s">
        <v>218</v>
      </c>
      <c r="G43" s="25" t="s">
        <v>219</v>
      </c>
      <c r="H43" s="25" t="s">
        <v>220</v>
      </c>
      <c r="I43" s="25" t="s">
        <v>204</v>
      </c>
      <c r="J43" s="1610"/>
      <c r="K43" s="25" t="s">
        <v>221</v>
      </c>
      <c r="L43" s="25" t="s">
        <v>222</v>
      </c>
      <c r="M43" s="25" t="s">
        <v>223</v>
      </c>
      <c r="Q43" s="36"/>
      <c r="R43" s="36"/>
      <c r="S43" s="36"/>
    </row>
    <row r="44" spans="2:20" s="36" customFormat="1" ht="15" customHeight="1" thickTop="1">
      <c r="B44" s="420" t="s">
        <v>224</v>
      </c>
      <c r="C44" s="1093">
        <v>888</v>
      </c>
      <c r="D44" s="1093">
        <v>4124</v>
      </c>
      <c r="E44" s="1093">
        <v>492</v>
      </c>
      <c r="F44" s="1093">
        <v>2946</v>
      </c>
      <c r="G44" s="1093">
        <v>1574</v>
      </c>
      <c r="H44" s="1093">
        <v>4901</v>
      </c>
      <c r="I44" s="1093">
        <v>111</v>
      </c>
      <c r="J44" s="1143">
        <v>5012</v>
      </c>
      <c r="K44" s="959">
        <v>4855</v>
      </c>
      <c r="L44" s="959">
        <v>4578</v>
      </c>
      <c r="M44" s="959">
        <v>4563</v>
      </c>
      <c r="O44"/>
      <c r="P44"/>
    </row>
    <row r="45" spans="2:20" s="36" customFormat="1" ht="15" customHeight="1">
      <c r="B45" s="420" t="s">
        <v>225</v>
      </c>
      <c r="C45" s="1093">
        <v>11</v>
      </c>
      <c r="D45" s="1093">
        <v>12</v>
      </c>
      <c r="E45" s="1093">
        <v>3</v>
      </c>
      <c r="F45" s="1093">
        <v>16</v>
      </c>
      <c r="G45" s="1093">
        <v>4</v>
      </c>
      <c r="H45" s="1093">
        <v>22</v>
      </c>
      <c r="I45" s="1093">
        <v>1</v>
      </c>
      <c r="J45" s="1143">
        <v>23</v>
      </c>
      <c r="K45" s="959">
        <v>24</v>
      </c>
      <c r="L45" s="959">
        <v>20</v>
      </c>
      <c r="M45" s="959">
        <v>15</v>
      </c>
      <c r="O45"/>
      <c r="P45"/>
    </row>
    <row r="46" spans="2:20" s="36" customFormat="1" ht="15" customHeight="1">
      <c r="B46" s="420" t="s">
        <v>226</v>
      </c>
      <c r="C46" s="1093">
        <v>10</v>
      </c>
      <c r="D46" s="1093">
        <v>13</v>
      </c>
      <c r="E46" s="1093" t="s">
        <v>112</v>
      </c>
      <c r="F46" s="1093">
        <v>18</v>
      </c>
      <c r="G46" s="1093">
        <v>5</v>
      </c>
      <c r="H46" s="1093">
        <v>23</v>
      </c>
      <c r="I46" s="1093" t="s">
        <v>112</v>
      </c>
      <c r="J46" s="1143">
        <v>23</v>
      </c>
      <c r="K46" s="959">
        <v>20</v>
      </c>
      <c r="L46" s="959">
        <v>17</v>
      </c>
      <c r="M46" s="959">
        <v>7</v>
      </c>
      <c r="O46"/>
      <c r="P46"/>
    </row>
    <row r="47" spans="2:20" s="36" customFormat="1" ht="15" customHeight="1">
      <c r="B47" s="420" t="s">
        <v>227</v>
      </c>
      <c r="C47" s="1093">
        <v>6</v>
      </c>
      <c r="D47" s="1093">
        <v>9</v>
      </c>
      <c r="E47" s="1093">
        <v>1</v>
      </c>
      <c r="F47" s="1093">
        <v>13</v>
      </c>
      <c r="G47" s="1093">
        <v>1</v>
      </c>
      <c r="H47" s="1093">
        <v>15</v>
      </c>
      <c r="I47" s="1093" t="s">
        <v>112</v>
      </c>
      <c r="J47" s="1143">
        <v>15</v>
      </c>
      <c r="K47" s="959">
        <v>13</v>
      </c>
      <c r="L47" s="959">
        <v>3</v>
      </c>
      <c r="M47" s="959" t="s">
        <v>112</v>
      </c>
      <c r="O47"/>
      <c r="P47"/>
      <c r="Q47"/>
      <c r="R47"/>
      <c r="S47"/>
    </row>
    <row r="48" spans="2:20" s="36" customFormat="1" ht="15" customHeight="1">
      <c r="B48" s="420" t="s">
        <v>228</v>
      </c>
      <c r="C48" s="1093">
        <v>165</v>
      </c>
      <c r="D48" s="1093">
        <v>784</v>
      </c>
      <c r="E48" s="1093">
        <v>72</v>
      </c>
      <c r="F48" s="1093">
        <v>599</v>
      </c>
      <c r="G48" s="1093">
        <v>278</v>
      </c>
      <c r="H48" s="1093">
        <v>922</v>
      </c>
      <c r="I48" s="1093">
        <v>27</v>
      </c>
      <c r="J48" s="1143">
        <v>949</v>
      </c>
      <c r="K48" s="959">
        <v>972</v>
      </c>
      <c r="L48" s="959">
        <v>948</v>
      </c>
      <c r="M48" s="959">
        <v>882</v>
      </c>
      <c r="O48"/>
      <c r="P48"/>
      <c r="Q48"/>
      <c r="R48"/>
      <c r="S48"/>
    </row>
    <row r="49" spans="2:16" s="36" customFormat="1" ht="15" customHeight="1">
      <c r="B49" s="420" t="s">
        <v>229</v>
      </c>
      <c r="C49" s="1093">
        <v>108</v>
      </c>
      <c r="D49" s="1093">
        <v>928</v>
      </c>
      <c r="E49" s="1093">
        <v>87</v>
      </c>
      <c r="F49" s="1093">
        <v>723</v>
      </c>
      <c r="G49" s="1093">
        <v>226</v>
      </c>
      <c r="H49" s="1093">
        <v>1005</v>
      </c>
      <c r="I49" s="1093">
        <v>31</v>
      </c>
      <c r="J49" s="1143">
        <v>1036</v>
      </c>
      <c r="K49" s="959">
        <v>1026</v>
      </c>
      <c r="L49" s="959">
        <v>994</v>
      </c>
      <c r="M49" s="959">
        <v>990</v>
      </c>
      <c r="O49"/>
      <c r="P49"/>
    </row>
    <row r="50" spans="2:16" s="36" customFormat="1" ht="15" customHeight="1">
      <c r="B50" s="420" t="s">
        <v>230</v>
      </c>
      <c r="C50" s="1093">
        <v>53</v>
      </c>
      <c r="D50" s="1093">
        <v>28</v>
      </c>
      <c r="E50" s="1093">
        <v>6</v>
      </c>
      <c r="F50" s="1093">
        <v>57</v>
      </c>
      <c r="G50" s="1093">
        <v>18</v>
      </c>
      <c r="H50" s="1093">
        <v>77</v>
      </c>
      <c r="I50" s="1093">
        <v>4</v>
      </c>
      <c r="J50" s="1143">
        <v>81</v>
      </c>
      <c r="K50" s="959">
        <v>82</v>
      </c>
      <c r="L50" s="959">
        <v>80</v>
      </c>
      <c r="M50" s="959">
        <v>94</v>
      </c>
      <c r="O50"/>
      <c r="P50"/>
    </row>
    <row r="51" spans="2:16" s="36" customFormat="1" ht="15" customHeight="1">
      <c r="B51" s="420" t="s">
        <v>231</v>
      </c>
      <c r="C51" s="1093">
        <v>742</v>
      </c>
      <c r="D51" s="1093">
        <v>1835</v>
      </c>
      <c r="E51" s="1093">
        <v>160</v>
      </c>
      <c r="F51" s="1093">
        <v>1928</v>
      </c>
      <c r="G51" s="1093">
        <v>489</v>
      </c>
      <c r="H51" s="1093">
        <v>2385</v>
      </c>
      <c r="I51" s="1093">
        <v>192</v>
      </c>
      <c r="J51" s="1143">
        <v>2577</v>
      </c>
      <c r="K51" s="959">
        <v>2477</v>
      </c>
      <c r="L51" s="959">
        <v>2344</v>
      </c>
      <c r="M51" s="959">
        <v>2412</v>
      </c>
      <c r="O51"/>
      <c r="P51"/>
    </row>
    <row r="52" spans="2:16" s="36" customFormat="1" ht="15" customHeight="1">
      <c r="B52" s="420" t="s">
        <v>232</v>
      </c>
      <c r="C52" s="1093">
        <v>11</v>
      </c>
      <c r="D52" s="1093">
        <v>4</v>
      </c>
      <c r="E52" s="1093" t="s">
        <v>112</v>
      </c>
      <c r="F52" s="1093">
        <v>7</v>
      </c>
      <c r="G52" s="1093">
        <v>8</v>
      </c>
      <c r="H52" s="1093">
        <v>14</v>
      </c>
      <c r="I52" s="1093">
        <v>1</v>
      </c>
      <c r="J52" s="1143">
        <v>15</v>
      </c>
      <c r="K52" s="959">
        <v>13</v>
      </c>
      <c r="L52" s="959">
        <v>13</v>
      </c>
      <c r="M52" s="959">
        <v>17</v>
      </c>
      <c r="O52"/>
      <c r="P52"/>
    </row>
    <row r="53" spans="2:16" s="36" customFormat="1" ht="15" customHeight="1" thickBot="1">
      <c r="B53" s="420" t="s">
        <v>233</v>
      </c>
      <c r="C53" s="1093">
        <v>49</v>
      </c>
      <c r="D53" s="1093">
        <v>126</v>
      </c>
      <c r="E53" s="1093">
        <v>22</v>
      </c>
      <c r="F53" s="1093">
        <v>109</v>
      </c>
      <c r="G53" s="1093">
        <v>44</v>
      </c>
      <c r="H53" s="1093">
        <v>173</v>
      </c>
      <c r="I53" s="1093">
        <v>2</v>
      </c>
      <c r="J53" s="1143">
        <v>175</v>
      </c>
      <c r="K53" s="959">
        <v>134</v>
      </c>
      <c r="L53" s="959">
        <v>99</v>
      </c>
      <c r="M53" s="959">
        <v>94</v>
      </c>
      <c r="O53"/>
      <c r="P53"/>
    </row>
    <row r="54" spans="2:16" s="36" customFormat="1" ht="15" customHeight="1" thickBot="1">
      <c r="B54" s="33" t="s">
        <v>198</v>
      </c>
      <c r="C54" s="967">
        <v>2043</v>
      </c>
      <c r="D54" s="967">
        <v>7863</v>
      </c>
      <c r="E54" s="967">
        <v>843</v>
      </c>
      <c r="F54" s="967">
        <v>6416</v>
      </c>
      <c r="G54" s="967">
        <v>2647</v>
      </c>
      <c r="H54" s="967">
        <v>9537</v>
      </c>
      <c r="I54" s="967">
        <v>369</v>
      </c>
      <c r="J54" s="1144">
        <v>9906</v>
      </c>
      <c r="K54" s="960">
        <v>9616</v>
      </c>
      <c r="L54" s="960">
        <v>9096</v>
      </c>
      <c r="M54" s="960">
        <v>9074</v>
      </c>
      <c r="O54"/>
      <c r="P54"/>
    </row>
    <row r="55" spans="2:16" ht="9" customHeight="1"/>
    <row r="56" spans="2:16">
      <c r="B56" s="1586" t="s">
        <v>234</v>
      </c>
      <c r="C56" s="1586"/>
      <c r="D56" s="1586"/>
      <c r="E56" s="1586"/>
      <c r="F56" s="1586"/>
      <c r="G56" s="1586"/>
      <c r="H56" s="1586"/>
      <c r="I56" s="1586"/>
      <c r="J56" s="1586"/>
      <c r="K56" s="1586"/>
      <c r="L56" s="1586"/>
    </row>
    <row r="57" spans="2:16">
      <c r="B57" s="430"/>
      <c r="C57" s="825"/>
      <c r="D57" s="825"/>
      <c r="E57" s="825"/>
      <c r="F57" s="825"/>
      <c r="G57" s="683"/>
      <c r="H57" s="683"/>
      <c r="I57" s="683"/>
      <c r="J57" s="683"/>
      <c r="K57" s="683"/>
      <c r="L57" s="683"/>
    </row>
    <row r="58" spans="2:16">
      <c r="B58" s="430"/>
      <c r="C58" s="825"/>
      <c r="D58" s="825"/>
      <c r="E58" s="825"/>
      <c r="F58" s="825"/>
      <c r="G58" s="683"/>
      <c r="H58" s="683"/>
      <c r="I58" s="683"/>
      <c r="J58" s="683"/>
      <c r="K58" s="683"/>
      <c r="L58" s="683"/>
    </row>
    <row r="59" spans="2:16" ht="15.75">
      <c r="B59" s="175" t="s">
        <v>235</v>
      </c>
      <c r="C59" s="1607"/>
      <c r="D59" s="1607"/>
      <c r="E59" s="1607"/>
      <c r="F59" s="1607"/>
      <c r="G59" s="1607"/>
      <c r="H59" s="1607"/>
      <c r="K59" s="42"/>
    </row>
    <row r="60" spans="2:16">
      <c r="C60" s="687"/>
      <c r="D60" s="687"/>
      <c r="E60" s="687"/>
      <c r="F60" s="687"/>
      <c r="G60" s="687"/>
      <c r="H60" s="687"/>
      <c r="K60" s="42"/>
    </row>
    <row r="61" spans="2:16" ht="15.75">
      <c r="B61" s="175"/>
      <c r="C61" s="700"/>
      <c r="D61" s="700"/>
      <c r="E61" s="700"/>
      <c r="F61" s="243"/>
      <c r="G61" s="243"/>
      <c r="H61" s="701"/>
      <c r="I61" s="702"/>
      <c r="J61" s="702"/>
      <c r="K61" s="702"/>
      <c r="L61" s="702"/>
      <c r="M61" s="702"/>
      <c r="N61" s="702"/>
    </row>
    <row r="62" spans="2:16" ht="15" customHeight="1">
      <c r="D62" s="1596" t="s">
        <v>212</v>
      </c>
      <c r="E62" s="1597"/>
      <c r="F62" s="1597"/>
      <c r="G62" s="1598"/>
      <c r="H62" s="1599" t="s">
        <v>213</v>
      </c>
      <c r="I62" s="1597"/>
      <c r="J62" s="1600"/>
      <c r="K62" s="1601" t="s">
        <v>236</v>
      </c>
    </row>
    <row r="63" spans="2:16" ht="30" customHeight="1" thickBot="1">
      <c r="B63" s="508" t="s">
        <v>237</v>
      </c>
      <c r="C63" s="875" t="s">
        <v>238</v>
      </c>
      <c r="D63" s="509" t="s">
        <v>199</v>
      </c>
      <c r="E63" s="509" t="s">
        <v>200</v>
      </c>
      <c r="F63" s="509" t="s">
        <v>208</v>
      </c>
      <c r="G63" s="509" t="s">
        <v>209</v>
      </c>
      <c r="H63" s="509" t="s">
        <v>239</v>
      </c>
      <c r="I63" s="509" t="s">
        <v>240</v>
      </c>
      <c r="J63" s="509" t="s">
        <v>241</v>
      </c>
      <c r="K63" s="1601"/>
    </row>
    <row r="64" spans="2:16" ht="17.45" customHeight="1" thickTop="1" thickBot="1">
      <c r="B64" s="876" t="s">
        <v>242</v>
      </c>
      <c r="C64" s="1094">
        <v>10</v>
      </c>
      <c r="D64" s="1094">
        <v>5</v>
      </c>
      <c r="E64" s="1095">
        <v>5</v>
      </c>
      <c r="F64" s="1096">
        <v>50</v>
      </c>
      <c r="G64" s="1096">
        <v>50</v>
      </c>
      <c r="H64" s="1096" t="s">
        <v>112</v>
      </c>
      <c r="I64" s="1096" t="s">
        <v>112</v>
      </c>
      <c r="J64" s="1096">
        <v>100</v>
      </c>
      <c r="K64" s="1096">
        <v>10</v>
      </c>
    </row>
    <row r="65" spans="2:17" s="36" customFormat="1" ht="17.45" customHeight="1">
      <c r="B65" s="420" t="s">
        <v>243</v>
      </c>
      <c r="C65" s="95">
        <v>41</v>
      </c>
      <c r="D65" s="95">
        <v>14</v>
      </c>
      <c r="E65" s="95">
        <v>27</v>
      </c>
      <c r="F65" s="1097">
        <v>34.15</v>
      </c>
      <c r="G65" s="1097">
        <v>65.849999999999994</v>
      </c>
      <c r="H65" s="1097" t="s">
        <v>112</v>
      </c>
      <c r="I65" s="1097">
        <v>51.22</v>
      </c>
      <c r="J65" s="1097">
        <v>48.78</v>
      </c>
      <c r="K65" s="1097">
        <v>66.67</v>
      </c>
      <c r="L65" s="50"/>
    </row>
    <row r="66" spans="2:17" s="36" customFormat="1" ht="15" customHeight="1">
      <c r="B66" s="420" t="s">
        <v>244</v>
      </c>
      <c r="C66" s="95">
        <v>250</v>
      </c>
      <c r="D66" s="95">
        <v>75</v>
      </c>
      <c r="E66" s="95">
        <v>175</v>
      </c>
      <c r="F66" s="755">
        <v>30</v>
      </c>
      <c r="G66" s="755">
        <v>70</v>
      </c>
      <c r="H66" s="755" t="s">
        <v>112</v>
      </c>
      <c r="I66" s="1097">
        <v>68.400000000000006</v>
      </c>
      <c r="J66" s="1097">
        <v>31.6</v>
      </c>
      <c r="K66" s="755">
        <v>51.16</v>
      </c>
    </row>
    <row r="67" spans="2:17" s="36" customFormat="1" ht="17.100000000000001" customHeight="1" thickBot="1">
      <c r="B67" s="32" t="s">
        <v>245</v>
      </c>
      <c r="C67" s="1098">
        <v>9615</v>
      </c>
      <c r="D67" s="1098">
        <v>1954</v>
      </c>
      <c r="E67" s="1098">
        <v>7661</v>
      </c>
      <c r="F67" s="1099">
        <v>20.32</v>
      </c>
      <c r="G67" s="1099">
        <v>79.680000000000007</v>
      </c>
      <c r="H67" s="1099">
        <v>8.77</v>
      </c>
      <c r="I67" s="1099">
        <v>64.739999999999995</v>
      </c>
      <c r="J67" s="1099">
        <v>26.5</v>
      </c>
      <c r="K67" s="1099">
        <v>89.02</v>
      </c>
    </row>
    <row r="68" spans="2:17" s="36" customFormat="1" ht="17.100000000000001" customHeight="1" thickBot="1">
      <c r="B68" s="47" t="s">
        <v>246</v>
      </c>
      <c r="C68" s="1100">
        <v>9906</v>
      </c>
      <c r="D68" s="1100">
        <v>2043</v>
      </c>
      <c r="E68" s="1100">
        <v>7863</v>
      </c>
      <c r="F68" s="1101">
        <v>20.63</v>
      </c>
      <c r="G68" s="1101">
        <v>79.37</v>
      </c>
      <c r="H68" s="1101">
        <v>8.5</v>
      </c>
      <c r="I68" s="1101">
        <v>64.8</v>
      </c>
      <c r="J68" s="1101">
        <v>26.7</v>
      </c>
      <c r="K68" s="1101">
        <v>88.36</v>
      </c>
    </row>
    <row r="69" spans="2:17" ht="9.75" customHeight="1">
      <c r="B69" s="183"/>
      <c r="C69" s="703"/>
      <c r="D69" s="703"/>
      <c r="E69" s="703"/>
      <c r="F69" s="703"/>
      <c r="G69" s="703"/>
      <c r="H69" s="703"/>
    </row>
    <row r="70" spans="2:17" ht="45.6" customHeight="1">
      <c r="B70" s="1602" t="s">
        <v>247</v>
      </c>
      <c r="C70" s="1602"/>
      <c r="D70" s="1602"/>
      <c r="E70" s="1602"/>
      <c r="F70" s="1602"/>
      <c r="G70" s="1602"/>
      <c r="H70" s="1602"/>
      <c r="I70" s="1602"/>
      <c r="J70" s="1602"/>
      <c r="K70" s="1602"/>
      <c r="L70" s="198"/>
    </row>
    <row r="71" spans="2:17">
      <c r="B71" s="430"/>
      <c r="C71" s="430"/>
      <c r="D71" s="430"/>
      <c r="E71" s="430"/>
      <c r="F71" s="430"/>
      <c r="G71" s="430"/>
      <c r="H71" s="430"/>
      <c r="I71" s="430"/>
      <c r="J71" s="430"/>
      <c r="K71" s="430"/>
      <c r="L71" s="198"/>
    </row>
    <row r="72" spans="2:17">
      <c r="B72" s="35"/>
      <c r="C72" s="23"/>
      <c r="D72" s="23"/>
      <c r="E72" s="23"/>
      <c r="F72" s="23"/>
      <c r="G72" s="23"/>
      <c r="H72" s="23"/>
    </row>
    <row r="73" spans="2:17" ht="14.1" customHeight="1" thickBot="1">
      <c r="B73" s="745" t="s">
        <v>248</v>
      </c>
      <c r="C73" s="742" t="s">
        <v>94</v>
      </c>
      <c r="D73" s="742" t="s">
        <v>95</v>
      </c>
      <c r="E73" s="742" t="s">
        <v>96</v>
      </c>
      <c r="F73" s="55" t="s">
        <v>97</v>
      </c>
      <c r="G73" s="62"/>
      <c r="H73" s="62"/>
      <c r="I73" s="62"/>
      <c r="J73" s="62"/>
      <c r="K73" s="62"/>
    </row>
    <row r="74" spans="2:17" s="36" customFormat="1" ht="17.45" customHeight="1" thickTop="1">
      <c r="B74" s="271" t="s">
        <v>249</v>
      </c>
      <c r="C74" s="1102">
        <v>20.62</v>
      </c>
      <c r="D74" s="746">
        <v>20.2</v>
      </c>
      <c r="E74" s="746">
        <v>19.2</v>
      </c>
      <c r="F74" s="747">
        <v>18.399999999999999</v>
      </c>
      <c r="G74" s="14"/>
      <c r="H74" s="14"/>
      <c r="I74" s="14"/>
      <c r="J74" s="14"/>
      <c r="K74" s="14"/>
      <c r="P74"/>
      <c r="Q74"/>
    </row>
    <row r="75" spans="2:17" s="36" customFormat="1" ht="17.45" customHeight="1">
      <c r="B75" s="271" t="s">
        <v>250</v>
      </c>
      <c r="C75" s="1102">
        <v>50</v>
      </c>
      <c r="D75" s="746">
        <v>44.4</v>
      </c>
      <c r="E75" s="746">
        <v>37.5</v>
      </c>
      <c r="F75" s="747">
        <v>37.5</v>
      </c>
      <c r="G75" s="14"/>
      <c r="H75" s="14"/>
      <c r="I75" s="14"/>
      <c r="J75" s="14"/>
      <c r="K75" s="14"/>
      <c r="P75"/>
      <c r="Q75"/>
    </row>
    <row r="76" spans="2:17" s="36" customFormat="1" ht="17.100000000000001" customHeight="1">
      <c r="B76" s="271" t="s">
        <v>251</v>
      </c>
      <c r="C76" s="1102">
        <v>50</v>
      </c>
      <c r="D76" s="748">
        <v>50</v>
      </c>
      <c r="E76" s="746">
        <v>37.5</v>
      </c>
      <c r="F76" s="747">
        <v>44.4</v>
      </c>
      <c r="G76" s="14"/>
      <c r="H76" s="14"/>
      <c r="I76" s="14"/>
      <c r="J76" s="14"/>
      <c r="K76" s="14"/>
      <c r="P76"/>
      <c r="Q76"/>
    </row>
    <row r="77" spans="2:17" s="36" customFormat="1" ht="17.45" customHeight="1">
      <c r="B77" s="271" t="s">
        <v>252</v>
      </c>
      <c r="C77" s="1102">
        <v>30.3</v>
      </c>
      <c r="D77" s="746">
        <v>30.3</v>
      </c>
      <c r="E77" s="748">
        <v>32.14</v>
      </c>
      <c r="F77" s="747">
        <v>29.6</v>
      </c>
      <c r="G77" s="14"/>
      <c r="H77" s="14"/>
      <c r="I77" s="14"/>
      <c r="J77" s="14"/>
      <c r="K77" s="14"/>
      <c r="P77"/>
      <c r="Q77"/>
    </row>
    <row r="78" spans="2:17" s="36" customFormat="1" ht="17.45" customHeight="1">
      <c r="B78" s="704" t="s">
        <v>253</v>
      </c>
      <c r="C78" s="1102">
        <v>25.69</v>
      </c>
      <c r="D78" s="746">
        <v>28.7</v>
      </c>
      <c r="E78" s="748">
        <v>20.43010752688172</v>
      </c>
      <c r="F78" s="747">
        <v>18.3</v>
      </c>
      <c r="G78" s="14"/>
      <c r="H78" s="14"/>
      <c r="I78" s="14"/>
      <c r="J78" s="14"/>
      <c r="K78" s="14"/>
      <c r="P78"/>
      <c r="Q78"/>
    </row>
    <row r="79" spans="2:17" s="36" customFormat="1" ht="17.100000000000001" customHeight="1">
      <c r="B79" s="704" t="s">
        <v>254</v>
      </c>
      <c r="C79" s="1102">
        <v>88.36</v>
      </c>
      <c r="D79" s="746">
        <v>86.9</v>
      </c>
      <c r="E79" s="748">
        <v>86.13</v>
      </c>
      <c r="F79" s="747">
        <v>85.7</v>
      </c>
      <c r="G79" s="14"/>
      <c r="H79" s="14"/>
      <c r="I79" s="14"/>
      <c r="J79" s="14"/>
      <c r="K79" s="14"/>
      <c r="P79"/>
      <c r="Q79"/>
    </row>
    <row r="80" spans="2:17" s="36" customFormat="1" ht="19.5" customHeight="1" thickBot="1">
      <c r="B80" s="705" t="s">
        <v>255</v>
      </c>
      <c r="C80" s="1103">
        <v>51.79</v>
      </c>
      <c r="D80" s="749">
        <v>55.3</v>
      </c>
      <c r="E80" s="750">
        <v>61.9</v>
      </c>
      <c r="F80" s="751">
        <v>52.4</v>
      </c>
      <c r="G80" s="14"/>
      <c r="H80" s="14"/>
      <c r="I80" s="14"/>
      <c r="J80" s="14"/>
      <c r="K80" s="14"/>
      <c r="P80"/>
      <c r="Q80"/>
    </row>
    <row r="81" spans="2:20" ht="6" customHeight="1">
      <c r="B81" s="752"/>
      <c r="C81" s="753"/>
      <c r="D81" s="754"/>
      <c r="E81" s="62"/>
      <c r="F81" s="62"/>
      <c r="G81" s="62"/>
      <c r="H81" s="62"/>
      <c r="I81" s="62"/>
      <c r="J81" s="62"/>
      <c r="K81" s="62"/>
    </row>
    <row r="82" spans="2:20" ht="83.25" customHeight="1">
      <c r="B82" s="1602" t="s">
        <v>256</v>
      </c>
      <c r="C82" s="1602"/>
      <c r="D82" s="1602"/>
      <c r="E82" s="1602"/>
      <c r="F82" s="1602"/>
      <c r="G82" s="1602"/>
      <c r="H82" s="1602"/>
      <c r="I82" s="1602"/>
      <c r="J82" s="1602"/>
      <c r="K82" s="1602"/>
      <c r="L82" s="198"/>
      <c r="M82" s="198"/>
      <c r="N82" s="198"/>
    </row>
    <row r="83" spans="2:20">
      <c r="B83" s="430"/>
      <c r="C83" s="430"/>
      <c r="D83" s="430"/>
      <c r="E83" s="430"/>
      <c r="F83" s="430"/>
      <c r="G83" s="430"/>
      <c r="H83" s="430"/>
      <c r="I83" s="430"/>
      <c r="J83" s="430"/>
      <c r="K83" s="430"/>
      <c r="L83" s="198"/>
      <c r="M83" s="198"/>
      <c r="N83" s="198"/>
    </row>
    <row r="84" spans="2:20">
      <c r="B84" s="42"/>
      <c r="R84" s="36"/>
      <c r="S84" s="36"/>
      <c r="T84" s="36"/>
    </row>
    <row r="85" spans="2:20" ht="15.75">
      <c r="B85" s="175" t="s">
        <v>257</v>
      </c>
      <c r="C85" s="683"/>
      <c r="D85" s="683"/>
      <c r="E85" s="683"/>
      <c r="F85" s="683"/>
      <c r="G85" s="683"/>
      <c r="H85" s="683"/>
      <c r="I85" s="683"/>
      <c r="J85" s="683"/>
      <c r="K85" s="683"/>
      <c r="L85" s="683"/>
    </row>
    <row r="86" spans="2:20">
      <c r="B86" s="683"/>
      <c r="C86" s="683"/>
      <c r="D86" s="683"/>
      <c r="E86" s="683"/>
      <c r="F86" s="683"/>
      <c r="G86" s="683"/>
      <c r="H86" s="683"/>
      <c r="I86" s="683"/>
      <c r="J86" s="683"/>
      <c r="K86" s="683"/>
      <c r="L86" s="683"/>
    </row>
    <row r="87" spans="2:20">
      <c r="B87" s="683"/>
      <c r="C87" s="683"/>
      <c r="D87" s="683"/>
      <c r="E87" s="683"/>
      <c r="F87" s="683"/>
      <c r="G87" s="683"/>
      <c r="H87" s="683"/>
      <c r="I87" s="683"/>
      <c r="J87" s="683"/>
      <c r="K87" s="683"/>
      <c r="L87" s="683"/>
    </row>
    <row r="88" spans="2:20" s="625" customFormat="1" ht="20.45" customHeight="1" thickBot="1">
      <c r="B88" s="129" t="s">
        <v>258</v>
      </c>
      <c r="C88" s="337" t="s">
        <v>224</v>
      </c>
      <c r="D88" s="337" t="s">
        <v>228</v>
      </c>
      <c r="E88" s="337" t="s">
        <v>229</v>
      </c>
      <c r="F88" s="337" t="s">
        <v>230</v>
      </c>
      <c r="G88" s="337" t="s">
        <v>231</v>
      </c>
      <c r="H88" s="337" t="s">
        <v>233</v>
      </c>
      <c r="I88" s="899" t="s">
        <v>215</v>
      </c>
      <c r="J88" s="337" t="s">
        <v>221</v>
      </c>
      <c r="K88" s="337" t="s">
        <v>222</v>
      </c>
      <c r="L88" s="337" t="s">
        <v>223</v>
      </c>
    </row>
    <row r="89" spans="2:20" s="36" customFormat="1" ht="16.5" customHeight="1" thickTop="1">
      <c r="B89" s="420" t="s">
        <v>259</v>
      </c>
      <c r="C89" s="974">
        <v>1.1000000000000001</v>
      </c>
      <c r="D89" s="974" t="s">
        <v>112</v>
      </c>
      <c r="E89" s="974" t="s">
        <v>112</v>
      </c>
      <c r="F89" s="974" t="s">
        <v>112</v>
      </c>
      <c r="G89" s="974" t="s">
        <v>112</v>
      </c>
      <c r="H89" s="974" t="s">
        <v>112</v>
      </c>
      <c r="I89" s="1104">
        <v>1.1000000000000001</v>
      </c>
      <c r="J89" s="974">
        <v>1.1000000000000001</v>
      </c>
      <c r="K89" s="975">
        <v>1</v>
      </c>
      <c r="L89" s="974">
        <v>1.1000000000000001</v>
      </c>
      <c r="P89"/>
      <c r="Q89"/>
    </row>
    <row r="90" spans="2:20" s="36" customFormat="1" ht="16.5" customHeight="1">
      <c r="B90" s="420" t="s">
        <v>244</v>
      </c>
      <c r="C90" s="974">
        <v>1</v>
      </c>
      <c r="D90" s="974">
        <v>1</v>
      </c>
      <c r="E90" s="974">
        <v>1.1000000000000001</v>
      </c>
      <c r="F90" s="974">
        <v>0.9</v>
      </c>
      <c r="G90" s="974">
        <v>1</v>
      </c>
      <c r="H90" s="974">
        <v>1.1000000000000001</v>
      </c>
      <c r="I90" s="1104">
        <v>1</v>
      </c>
      <c r="J90" s="974">
        <v>1</v>
      </c>
      <c r="K90" s="975">
        <v>0.9</v>
      </c>
      <c r="L90" s="974">
        <v>0.9</v>
      </c>
      <c r="P90"/>
      <c r="Q90"/>
    </row>
    <row r="91" spans="2:20" s="36" customFormat="1" ht="16.5" customHeight="1" thickBot="1">
      <c r="B91" s="32" t="s">
        <v>260</v>
      </c>
      <c r="C91" s="976">
        <v>1</v>
      </c>
      <c r="D91" s="976">
        <v>1.2</v>
      </c>
      <c r="E91" s="976">
        <v>1.2</v>
      </c>
      <c r="F91" s="976">
        <v>0.7</v>
      </c>
      <c r="G91" s="976">
        <v>1</v>
      </c>
      <c r="H91" s="976">
        <v>1</v>
      </c>
      <c r="I91" s="1105">
        <v>1</v>
      </c>
      <c r="J91" s="976">
        <v>1</v>
      </c>
      <c r="K91" s="977">
        <v>1</v>
      </c>
      <c r="L91" s="976">
        <v>1</v>
      </c>
      <c r="P91"/>
      <c r="Q91"/>
    </row>
    <row r="92" spans="2:20" ht="12.75" customHeight="1"/>
    <row r="93" spans="2:20" ht="30" customHeight="1">
      <c r="B93" s="1586" t="s">
        <v>261</v>
      </c>
      <c r="C93" s="1586"/>
      <c r="D93" s="1586"/>
      <c r="E93" s="1586"/>
      <c r="F93" s="1586"/>
      <c r="G93" s="1586"/>
      <c r="H93" s="1586"/>
      <c r="I93" s="1586"/>
      <c r="J93" s="1586"/>
      <c r="K93" s="1586"/>
    </row>
    <row r="94" spans="2:20">
      <c r="B94" s="683"/>
      <c r="C94" s="683"/>
      <c r="D94" s="683"/>
      <c r="E94" s="683"/>
      <c r="F94" s="683"/>
      <c r="G94" s="683"/>
      <c r="H94" s="683"/>
      <c r="I94" s="683"/>
      <c r="J94" s="683"/>
      <c r="K94" s="683"/>
    </row>
    <row r="95" spans="2:20">
      <c r="B95" s="199"/>
      <c r="C95" s="197"/>
      <c r="D95" s="197"/>
      <c r="E95" s="683"/>
      <c r="F95" s="683"/>
      <c r="G95" s="683"/>
      <c r="H95" s="683"/>
      <c r="I95" s="683"/>
      <c r="J95" s="683"/>
      <c r="K95" s="683"/>
    </row>
    <row r="96" spans="2:20" s="36" customFormat="1" ht="21.6" customHeight="1" thickBot="1">
      <c r="B96" s="129" t="s">
        <v>262</v>
      </c>
      <c r="C96" s="899" t="s">
        <v>94</v>
      </c>
      <c r="D96" s="435"/>
      <c r="E96" s="436"/>
      <c r="F96" s="436"/>
      <c r="G96" s="436"/>
      <c r="H96" s="436"/>
      <c r="I96" s="436"/>
      <c r="J96" s="436"/>
      <c r="K96" s="436"/>
    </row>
    <row r="97" spans="2:12" s="36" customFormat="1" ht="18" customHeight="1">
      <c r="B97" s="898" t="s">
        <v>263</v>
      </c>
      <c r="C97" s="1106">
        <v>8.6999999999999993</v>
      </c>
      <c r="D97" s="435"/>
      <c r="E97" s="436"/>
      <c r="F97" s="436"/>
      <c r="G97" s="436"/>
      <c r="H97" s="436"/>
      <c r="I97" s="436"/>
      <c r="J97" s="436"/>
      <c r="K97" s="436"/>
    </row>
    <row r="98" spans="2:12" ht="5.25" customHeight="1">
      <c r="B98" s="199"/>
      <c r="C98" s="197"/>
      <c r="D98" s="197"/>
      <c r="E98" s="683"/>
      <c r="F98" s="683"/>
      <c r="G98" s="683"/>
      <c r="H98" s="683"/>
      <c r="I98" s="683"/>
      <c r="J98" s="683"/>
      <c r="K98" s="683"/>
    </row>
    <row r="99" spans="2:12" ht="36.75" customHeight="1">
      <c r="B99" s="1586" t="s">
        <v>264</v>
      </c>
      <c r="C99" s="1586"/>
      <c r="D99" s="1586"/>
      <c r="E99" s="1586"/>
      <c r="F99" s="1586"/>
      <c r="G99" s="1586"/>
      <c r="H99" s="1586"/>
      <c r="I99" s="1586"/>
      <c r="J99" s="1586"/>
      <c r="K99" s="1586"/>
      <c r="L99" s="1586"/>
    </row>
    <row r="100" spans="2:12">
      <c r="B100" s="683"/>
      <c r="C100" s="683"/>
      <c r="D100" s="683"/>
      <c r="E100" s="683"/>
      <c r="F100" s="683"/>
      <c r="G100" s="683"/>
      <c r="H100" s="683"/>
      <c r="I100" s="683"/>
      <c r="J100" s="683"/>
      <c r="K100" s="683"/>
      <c r="L100" s="683"/>
    </row>
    <row r="101" spans="2:12">
      <c r="B101" s="684"/>
      <c r="C101" s="684"/>
      <c r="D101" s="684"/>
      <c r="E101" s="684"/>
      <c r="F101" s="683"/>
      <c r="G101" s="683"/>
      <c r="H101" s="683"/>
      <c r="I101" s="683"/>
      <c r="J101" s="683"/>
      <c r="K101" s="683"/>
    </row>
    <row r="102" spans="2:12" s="625" customFormat="1" ht="20.100000000000001" customHeight="1" thickBot="1">
      <c r="B102" s="129" t="s">
        <v>265</v>
      </c>
      <c r="C102" s="899" t="s">
        <v>94</v>
      </c>
      <c r="D102" s="337" t="s">
        <v>95</v>
      </c>
      <c r="E102" s="337" t="s">
        <v>96</v>
      </c>
      <c r="F102" s="436"/>
      <c r="G102" s="436"/>
      <c r="H102" s="436"/>
      <c r="I102" s="436"/>
      <c r="J102" s="436"/>
      <c r="K102" s="436"/>
    </row>
    <row r="103" spans="2:12" ht="17.25" customHeight="1" thickTop="1" thickBot="1">
      <c r="B103" s="797" t="s">
        <v>266</v>
      </c>
      <c r="C103" s="1107">
        <v>292000</v>
      </c>
      <c r="D103" s="1108">
        <v>338000</v>
      </c>
      <c r="E103" s="1108">
        <v>316000</v>
      </c>
      <c r="F103" s="683"/>
      <c r="G103" s="683"/>
      <c r="H103" s="683"/>
      <c r="I103" s="683"/>
      <c r="J103" s="683"/>
      <c r="K103" s="683"/>
    </row>
    <row r="104" spans="2:12">
      <c r="B104" s="684"/>
      <c r="C104" s="684"/>
      <c r="D104" s="684"/>
      <c r="E104" s="684"/>
      <c r="F104" s="683"/>
      <c r="G104" s="683"/>
      <c r="H104" s="683"/>
      <c r="I104" s="683"/>
      <c r="J104" s="683"/>
      <c r="K104" s="683"/>
    </row>
    <row r="105" spans="2:12" ht="31.5" customHeight="1">
      <c r="B105" s="1586" t="s">
        <v>1304</v>
      </c>
      <c r="C105" s="1586"/>
      <c r="D105" s="1586"/>
      <c r="E105" s="1586"/>
      <c r="F105" s="1586"/>
      <c r="G105" s="1586"/>
      <c r="H105" s="1586"/>
      <c r="I105" s="1586"/>
      <c r="J105" s="1586"/>
      <c r="K105" s="1586"/>
      <c r="L105" s="1586"/>
    </row>
    <row r="106" spans="2:12">
      <c r="B106" s="684"/>
      <c r="C106" s="684"/>
      <c r="D106" s="684"/>
      <c r="E106" s="684"/>
      <c r="F106" s="683"/>
      <c r="G106" s="683"/>
      <c r="H106" s="683"/>
      <c r="I106" s="683"/>
      <c r="J106" s="683"/>
      <c r="K106" s="683"/>
    </row>
    <row r="107" spans="2:12">
      <c r="B107" s="199"/>
      <c r="C107" s="197"/>
      <c r="D107" s="197"/>
      <c r="E107" s="683"/>
      <c r="F107" s="683"/>
      <c r="G107" s="683"/>
      <c r="H107" s="683"/>
      <c r="I107" s="683"/>
      <c r="J107" s="683"/>
      <c r="K107" s="683"/>
    </row>
    <row r="108" spans="2:12" ht="13.5" thickBot="1">
      <c r="B108" s="1380" t="s">
        <v>267</v>
      </c>
      <c r="C108" s="1381"/>
      <c r="D108" s="1525" t="s">
        <v>94</v>
      </c>
      <c r="E108" s="1381" t="s">
        <v>95</v>
      </c>
      <c r="F108" s="1520"/>
      <c r="G108" s="1520"/>
      <c r="H108" s="1520"/>
      <c r="I108" s="1520"/>
      <c r="J108" s="1520"/>
      <c r="K108" s="1520"/>
      <c r="L108" s="123"/>
    </row>
    <row r="109" spans="2:12" ht="14.25">
      <c r="B109" s="1526" t="s">
        <v>268</v>
      </c>
      <c r="C109" s="1526"/>
      <c r="D109" s="1389" t="s">
        <v>1278</v>
      </c>
      <c r="E109" s="755" t="s">
        <v>269</v>
      </c>
      <c r="F109" s="1520"/>
      <c r="G109" s="1520"/>
      <c r="H109" s="1520"/>
      <c r="I109" s="1520"/>
      <c r="J109" s="1520"/>
      <c r="K109" s="1520"/>
      <c r="L109" s="123"/>
    </row>
    <row r="110" spans="2:12" ht="17.45" customHeight="1">
      <c r="B110" s="1527" t="s">
        <v>270</v>
      </c>
      <c r="C110" s="1527"/>
      <c r="D110" s="1390">
        <v>0.9</v>
      </c>
      <c r="E110" s="1528" t="s">
        <v>271</v>
      </c>
      <c r="F110" s="1520"/>
      <c r="G110" s="1520"/>
      <c r="H110" s="1520"/>
      <c r="I110" s="1520"/>
      <c r="J110" s="1520"/>
      <c r="K110" s="1520"/>
      <c r="L110" s="123"/>
    </row>
    <row r="111" spans="2:12" ht="7.5" customHeight="1">
      <c r="B111" s="1520"/>
      <c r="C111" s="1520"/>
      <c r="D111" s="1520"/>
      <c r="E111" s="1520"/>
      <c r="F111" s="1520"/>
      <c r="G111" s="1520"/>
      <c r="H111" s="1520"/>
      <c r="I111" s="1520"/>
      <c r="J111" s="1520"/>
      <c r="K111" s="1520"/>
      <c r="L111" s="123"/>
    </row>
    <row r="112" spans="2:12" ht="51" customHeight="1">
      <c r="B112" s="1586" t="s">
        <v>1380</v>
      </c>
      <c r="C112" s="1586"/>
      <c r="D112" s="1586"/>
      <c r="E112" s="1586"/>
      <c r="F112" s="1586"/>
      <c r="G112" s="1586"/>
      <c r="H112" s="1586"/>
      <c r="I112" s="1586"/>
      <c r="J112" s="1586"/>
      <c r="K112" s="1586"/>
      <c r="L112" s="1586"/>
    </row>
    <row r="113" spans="2:12">
      <c r="B113" s="1520"/>
      <c r="C113" s="1520"/>
      <c r="D113" s="1520"/>
      <c r="E113" s="1520"/>
      <c r="F113" s="1520"/>
      <c r="G113" s="1520"/>
      <c r="H113" s="1520"/>
      <c r="I113" s="1520"/>
      <c r="J113" s="1520"/>
      <c r="K113" s="1520"/>
      <c r="L113" s="123"/>
    </row>
    <row r="114" spans="2:12" s="827" customFormat="1">
      <c r="B114" s="1529"/>
      <c r="C114" s="1603" t="s">
        <v>94</v>
      </c>
      <c r="D114" s="1604"/>
      <c r="E114" s="830"/>
      <c r="F114" s="1520"/>
      <c r="G114" s="1520"/>
      <c r="H114" s="1520"/>
      <c r="I114" s="1520"/>
      <c r="J114" s="1520"/>
      <c r="K114" s="1520"/>
      <c r="L114" s="1530"/>
    </row>
    <row r="115" spans="2:12" s="827" customFormat="1" ht="15" thickBot="1">
      <c r="B115" s="1380" t="s">
        <v>272</v>
      </c>
      <c r="C115" s="1374" t="s">
        <v>200</v>
      </c>
      <c r="D115" s="1374" t="s">
        <v>199</v>
      </c>
      <c r="E115" s="1520"/>
      <c r="F115" s="1520"/>
      <c r="G115" s="1520"/>
      <c r="H115" s="1520"/>
      <c r="I115" s="1520"/>
      <c r="J115" s="1520"/>
      <c r="K115" s="1530"/>
      <c r="L115" s="1530"/>
    </row>
    <row r="116" spans="2:12" s="827" customFormat="1" ht="13.5" thickTop="1">
      <c r="B116" s="1526" t="s">
        <v>224</v>
      </c>
      <c r="C116" s="1531" t="s">
        <v>273</v>
      </c>
      <c r="D116" s="1531" t="s">
        <v>273</v>
      </c>
      <c r="E116" s="1520"/>
      <c r="F116" s="1520"/>
      <c r="G116" s="1520"/>
      <c r="H116" s="1520"/>
      <c r="I116" s="1520"/>
      <c r="J116" s="1520"/>
      <c r="K116" s="1530"/>
      <c r="L116" s="1530"/>
    </row>
    <row r="117" spans="2:12" s="827" customFormat="1">
      <c r="B117" s="1526" t="s">
        <v>228</v>
      </c>
      <c r="C117" s="1531" t="s">
        <v>274</v>
      </c>
      <c r="D117" s="1531" t="s">
        <v>274</v>
      </c>
      <c r="E117" s="1520"/>
      <c r="F117" s="1520"/>
      <c r="G117" s="1520"/>
      <c r="H117" s="1520"/>
      <c r="I117" s="1520"/>
      <c r="J117" s="1520"/>
      <c r="K117" s="1530"/>
      <c r="L117" s="1530"/>
    </row>
    <row r="118" spans="2:12" s="827" customFormat="1">
      <c r="B118" s="1526" t="s">
        <v>229</v>
      </c>
      <c r="C118" s="1531" t="s">
        <v>275</v>
      </c>
      <c r="D118" s="1531" t="s">
        <v>275</v>
      </c>
      <c r="E118" s="1520"/>
      <c r="F118" s="1520"/>
      <c r="G118" s="1520"/>
      <c r="H118" s="1520"/>
      <c r="I118" s="1520"/>
      <c r="J118" s="1520"/>
      <c r="K118" s="1530"/>
      <c r="L118" s="1530"/>
    </row>
    <row r="119" spans="2:12" s="827" customFormat="1">
      <c r="B119" s="1526" t="s">
        <v>231</v>
      </c>
      <c r="C119" s="1532" t="s">
        <v>276</v>
      </c>
      <c r="D119" s="1531" t="s">
        <v>277</v>
      </c>
      <c r="E119" s="1520"/>
      <c r="F119" s="1520"/>
      <c r="G119" s="1520"/>
      <c r="H119" s="1520"/>
      <c r="I119" s="1520"/>
      <c r="J119" s="1520"/>
      <c r="K119" s="1530"/>
      <c r="L119" s="1530"/>
    </row>
    <row r="120" spans="2:12" s="827" customFormat="1" ht="13.5" thickBot="1">
      <c r="B120" s="1527" t="s">
        <v>233</v>
      </c>
      <c r="C120" s="1533" t="s">
        <v>278</v>
      </c>
      <c r="D120" s="1534" t="s">
        <v>279</v>
      </c>
      <c r="E120" s="1520"/>
      <c r="F120" s="1520"/>
      <c r="G120" s="1530"/>
      <c r="H120" s="1520"/>
      <c r="I120" s="1520"/>
      <c r="J120" s="1520"/>
      <c r="K120" s="1530"/>
      <c r="L120" s="1530"/>
    </row>
    <row r="121" spans="2:12" s="827" customFormat="1" ht="6.75" customHeight="1">
      <c r="B121" s="1520"/>
      <c r="C121" s="1520"/>
      <c r="D121" s="1520"/>
      <c r="E121" s="1520"/>
      <c r="F121" s="1520"/>
      <c r="G121" s="1520"/>
      <c r="H121" s="1520"/>
      <c r="I121" s="1520"/>
      <c r="J121" s="1520"/>
      <c r="K121" s="1520"/>
      <c r="L121" s="1530"/>
    </row>
    <row r="122" spans="2:12" s="827" customFormat="1" ht="12.75" customHeight="1">
      <c r="B122" s="1586" t="s">
        <v>280</v>
      </c>
      <c r="C122" s="1586"/>
      <c r="D122" s="1586"/>
      <c r="E122" s="1586"/>
      <c r="F122" s="1586"/>
      <c r="G122" s="1586"/>
      <c r="H122" s="1520"/>
      <c r="I122" s="1520"/>
      <c r="J122" s="1520"/>
      <c r="K122" s="1520"/>
      <c r="L122" s="1530"/>
    </row>
    <row r="123" spans="2:12" s="827" customFormat="1" ht="22.5" customHeight="1">
      <c r="B123" s="1586"/>
      <c r="C123" s="1586"/>
      <c r="D123" s="1586"/>
      <c r="E123" s="1586"/>
      <c r="F123" s="1586"/>
      <c r="G123" s="1586"/>
      <c r="H123" s="1520"/>
      <c r="I123" s="1520"/>
      <c r="J123" s="1520"/>
      <c r="K123" s="1520"/>
      <c r="L123" s="1530"/>
    </row>
    <row r="124" spans="2:12" ht="12.75" customHeight="1"/>
  </sheetData>
  <sheetProtection algorithmName="SHA-512" hashValue="sKqwISpgyklN9LnYl3SQ1nmmzaUW5Gz94aoTxnDx0BJom/N3KjZYQl12FiYGoMicZWSo7ZIngf8uYuz3SHbQrg==" saltValue="/pvAA55gQOWDdrQocOjaOw==" spinCount="100000" sheet="1" objects="1" scenarios="1"/>
  <mergeCells count="27">
    <mergeCell ref="C3:E3"/>
    <mergeCell ref="K4:M4"/>
    <mergeCell ref="C59:H59"/>
    <mergeCell ref="C42:D42"/>
    <mergeCell ref="E42:G42"/>
    <mergeCell ref="H42:I42"/>
    <mergeCell ref="J42:J43"/>
    <mergeCell ref="C13:E13"/>
    <mergeCell ref="F13:H13"/>
    <mergeCell ref="I13:K13"/>
    <mergeCell ref="L13:N13"/>
    <mergeCell ref="B22:H22"/>
    <mergeCell ref="B56:L56"/>
    <mergeCell ref="B39:L39"/>
    <mergeCell ref="C25:E25"/>
    <mergeCell ref="F25:H25"/>
    <mergeCell ref="B93:K93"/>
    <mergeCell ref="B122:G123"/>
    <mergeCell ref="D62:G62"/>
    <mergeCell ref="H62:J62"/>
    <mergeCell ref="K62:K63"/>
    <mergeCell ref="B70:K70"/>
    <mergeCell ref="B82:K82"/>
    <mergeCell ref="C114:D114"/>
    <mergeCell ref="B99:L99"/>
    <mergeCell ref="B112:L112"/>
    <mergeCell ref="B105:L105"/>
  </mergeCells>
  <pageMargins left="0.70866141732283472" right="0.70866141732283472" top="0.74803149606299213" bottom="0.74803149606299213" header="0.31496062992125984" footer="0.31496062992125984"/>
  <pageSetup paperSize="8" scale="5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1AA20-AA58-4D69-A0EC-55A0FDB89660}">
  <sheetPr>
    <tabColor rgb="FFFFDF8F"/>
    <pageSetUpPr fitToPage="1"/>
  </sheetPr>
  <dimension ref="A1:XFC120"/>
  <sheetViews>
    <sheetView showGridLines="0" zoomScaleNormal="100" zoomScaleSheetLayoutView="100" workbookViewId="0"/>
  </sheetViews>
  <sheetFormatPr defaultColWidth="0" defaultRowHeight="12.75" customHeight="1" zeroHeight="1"/>
  <cols>
    <col min="1" max="1" width="2.28515625" customWidth="1"/>
    <col min="2" max="2" width="42.42578125" customWidth="1"/>
    <col min="3" max="16" width="13.5703125" customWidth="1"/>
    <col min="17" max="17" width="17.28515625" customWidth="1"/>
    <col min="18" max="18" width="13.5703125" customWidth="1"/>
    <col min="19" max="19" width="5.42578125" customWidth="1"/>
    <col min="20" max="20" width="13.5703125" hidden="1" customWidth="1"/>
    <col min="21" max="21" width="10.28515625" hidden="1" customWidth="1"/>
    <col min="22" max="24" width="0" hidden="1" customWidth="1"/>
    <col min="25" max="16384" width="9" hidden="1"/>
  </cols>
  <sheetData>
    <row r="1" spans="2:18 16383:16383" ht="13.35" customHeight="1"/>
    <row r="2" spans="2:18 16383:16383">
      <c r="K2" s="70"/>
      <c r="R2" s="70" t="s">
        <v>0</v>
      </c>
    </row>
    <row r="3" spans="2:18 16383:16383">
      <c r="C3" s="1605"/>
      <c r="D3" s="1605"/>
      <c r="E3" s="1605"/>
      <c r="G3" s="38"/>
      <c r="J3" s="93"/>
    </row>
    <row r="4" spans="2:18 16383:16383" ht="26.1" customHeight="1">
      <c r="K4" s="1606"/>
      <c r="L4" s="1606"/>
      <c r="M4" s="1606"/>
    </row>
    <row r="5" spans="2:18 16383:16383" ht="20.25">
      <c r="B5" s="12" t="s">
        <v>281</v>
      </c>
      <c r="C5" s="44"/>
      <c r="D5" s="8"/>
      <c r="E5" s="8"/>
      <c r="F5" s="8"/>
      <c r="G5" s="8"/>
      <c r="H5" s="8"/>
      <c r="I5" s="8"/>
      <c r="J5" s="8"/>
      <c r="K5" s="8"/>
      <c r="L5" s="8"/>
      <c r="M5" s="8"/>
      <c r="N5" s="8"/>
    </row>
    <row r="6" spans="2:18 16383:16383" ht="12.75" customHeight="1">
      <c r="B6" s="8"/>
      <c r="C6" s="8"/>
      <c r="D6" s="8"/>
      <c r="E6" s="8"/>
      <c r="F6" s="8"/>
      <c r="G6" s="8"/>
      <c r="H6" s="8"/>
      <c r="I6" s="8"/>
      <c r="J6" s="8"/>
      <c r="K6" s="8"/>
      <c r="L6" s="8"/>
      <c r="M6" s="8"/>
      <c r="N6" s="8"/>
    </row>
    <row r="7" spans="2:18 16383:16383" ht="12.75" customHeight="1">
      <c r="B7" s="427" t="s">
        <v>196</v>
      </c>
      <c r="C7" s="8"/>
      <c r="D7" s="8"/>
      <c r="E7" s="8"/>
      <c r="F7" s="8"/>
      <c r="G7" s="8"/>
      <c r="H7" s="8"/>
      <c r="I7" s="8"/>
      <c r="J7" s="8"/>
      <c r="K7" s="8"/>
      <c r="L7" s="8"/>
      <c r="M7" s="8"/>
      <c r="N7" s="8"/>
    </row>
    <row r="8" spans="2:18 16383:16383" ht="12.75" customHeight="1">
      <c r="B8" s="707"/>
      <c r="C8" s="8"/>
      <c r="D8" s="8"/>
      <c r="E8" s="8"/>
      <c r="F8" s="8"/>
      <c r="G8" s="8"/>
      <c r="H8" s="8"/>
      <c r="I8" s="8"/>
      <c r="J8" s="8"/>
      <c r="K8" s="8"/>
      <c r="L8" s="8"/>
      <c r="M8" s="8"/>
      <c r="N8" s="8"/>
    </row>
    <row r="9" spans="2:18 16383:16383" ht="12.75" customHeight="1">
      <c r="B9" s="707"/>
      <c r="C9" s="8"/>
      <c r="D9" s="8"/>
      <c r="E9" s="8"/>
      <c r="F9" s="8"/>
      <c r="G9" s="8"/>
      <c r="H9" s="8"/>
      <c r="I9" s="8"/>
      <c r="J9" s="8"/>
      <c r="K9" s="8"/>
      <c r="L9" s="8"/>
      <c r="M9" s="8"/>
      <c r="N9" s="8"/>
    </row>
    <row r="10" spans="2:18 16383:16383" ht="21" customHeight="1">
      <c r="B10" s="249" t="s">
        <v>282</v>
      </c>
      <c r="C10" s="8"/>
      <c r="D10" s="8"/>
      <c r="E10" s="8"/>
      <c r="F10" s="8"/>
      <c r="G10" s="8"/>
      <c r="H10" s="8"/>
      <c r="I10" s="8"/>
      <c r="J10" s="8"/>
      <c r="K10" s="8"/>
      <c r="L10" s="8"/>
      <c r="M10" s="8"/>
      <c r="N10" s="8"/>
    </row>
    <row r="11" spans="2:18 16383:16383" ht="15.75">
      <c r="B11" s="175"/>
      <c r="C11" s="8"/>
      <c r="D11" s="8"/>
      <c r="E11" s="8"/>
      <c r="F11" s="8"/>
      <c r="G11" s="8"/>
      <c r="H11" s="8"/>
      <c r="I11" s="8"/>
      <c r="J11" s="8"/>
      <c r="K11" s="8"/>
      <c r="L11" s="8"/>
      <c r="M11" s="8"/>
      <c r="N11" s="8"/>
    </row>
    <row r="12" spans="2:18 16383:16383" ht="15" customHeight="1">
      <c r="B12" s="533"/>
      <c r="C12" s="533"/>
      <c r="D12" s="533"/>
      <c r="E12" s="533"/>
      <c r="F12" s="533"/>
      <c r="G12" s="533"/>
      <c r="H12" s="533"/>
      <c r="I12" s="533"/>
      <c r="J12" s="533"/>
      <c r="K12" s="8"/>
      <c r="L12" s="8"/>
      <c r="M12" s="8"/>
      <c r="N12" s="8"/>
    </row>
    <row r="13" spans="2:18 16383:16383" ht="12.75" customHeight="1">
      <c r="B13" s="584"/>
      <c r="D13" s="1599" t="s">
        <v>212</v>
      </c>
      <c r="E13" s="1600"/>
      <c r="F13" s="1596" t="s">
        <v>213</v>
      </c>
      <c r="G13" s="1597"/>
      <c r="H13" s="1600"/>
      <c r="I13" s="1596" t="s">
        <v>283</v>
      </c>
      <c r="J13" s="1597"/>
      <c r="K13" s="1597"/>
      <c r="L13" s="1597"/>
      <c r="M13" s="1597"/>
      <c r="N13" s="1597"/>
      <c r="O13" s="1597"/>
      <c r="P13" s="1597"/>
      <c r="Q13" s="1597"/>
      <c r="R13" s="1597"/>
    </row>
    <row r="14" spans="2:18 16383:16383" s="36" customFormat="1" ht="18.75" customHeight="1" thickBot="1">
      <c r="B14" s="619" t="s">
        <v>284</v>
      </c>
      <c r="C14" s="337" t="s">
        <v>198</v>
      </c>
      <c r="D14" s="337" t="s">
        <v>199</v>
      </c>
      <c r="E14" s="337" t="s">
        <v>200</v>
      </c>
      <c r="F14" s="337" t="s">
        <v>217</v>
      </c>
      <c r="G14" s="337" t="s">
        <v>218</v>
      </c>
      <c r="H14" s="337" t="s">
        <v>219</v>
      </c>
      <c r="I14" s="337" t="s">
        <v>224</v>
      </c>
      <c r="J14" s="337" t="s">
        <v>225</v>
      </c>
      <c r="K14" s="337" t="s">
        <v>226</v>
      </c>
      <c r="L14" s="337" t="s">
        <v>227</v>
      </c>
      <c r="M14" s="337" t="s">
        <v>228</v>
      </c>
      <c r="N14" s="337" t="s">
        <v>229</v>
      </c>
      <c r="O14" s="337" t="s">
        <v>230</v>
      </c>
      <c r="P14" s="337" t="s">
        <v>231</v>
      </c>
      <c r="Q14" s="337" t="s">
        <v>232</v>
      </c>
      <c r="R14" s="337" t="s">
        <v>233</v>
      </c>
      <c r="XFC14" s="337" t="s">
        <v>285</v>
      </c>
    </row>
    <row r="15" spans="2:18 16383:16383" ht="15" customHeight="1" thickTop="1">
      <c r="B15" s="31" t="s">
        <v>286</v>
      </c>
      <c r="C15" s="1109">
        <v>1133</v>
      </c>
      <c r="D15" s="272">
        <v>329</v>
      </c>
      <c r="E15" s="272">
        <v>804</v>
      </c>
      <c r="F15" s="272">
        <v>347</v>
      </c>
      <c r="G15" s="272">
        <v>656</v>
      </c>
      <c r="H15" s="272">
        <v>130</v>
      </c>
      <c r="I15" s="272">
        <v>674</v>
      </c>
      <c r="J15" s="272">
        <v>2</v>
      </c>
      <c r="K15" s="272">
        <v>5</v>
      </c>
      <c r="L15" s="272">
        <v>3</v>
      </c>
      <c r="M15" s="272">
        <v>31</v>
      </c>
      <c r="N15" s="272">
        <v>57</v>
      </c>
      <c r="O15" s="272">
        <v>5</v>
      </c>
      <c r="P15" s="272">
        <v>290</v>
      </c>
      <c r="Q15" s="272">
        <v>4</v>
      </c>
      <c r="R15" s="272">
        <v>62</v>
      </c>
    </row>
    <row r="16" spans="2:18 16383:16383" ht="15" customHeight="1" thickBot="1">
      <c r="B16" s="157" t="s">
        <v>287</v>
      </c>
      <c r="C16" s="1110">
        <v>11.5</v>
      </c>
      <c r="D16" s="1111">
        <v>29.04</v>
      </c>
      <c r="E16" s="1111">
        <v>70.959999999999994</v>
      </c>
      <c r="F16" s="1111">
        <v>30.63</v>
      </c>
      <c r="G16" s="1111">
        <v>57.9</v>
      </c>
      <c r="H16" s="1111">
        <v>11.47</v>
      </c>
      <c r="I16" s="1111">
        <v>13.48</v>
      </c>
      <c r="J16" s="1111">
        <v>8.6300000000000008</v>
      </c>
      <c r="K16" s="1111">
        <v>22.64</v>
      </c>
      <c r="L16" s="1111">
        <v>20.11</v>
      </c>
      <c r="M16" s="1111">
        <v>3.21</v>
      </c>
      <c r="N16" s="1111">
        <v>5.55</v>
      </c>
      <c r="O16" s="1111">
        <v>6.1</v>
      </c>
      <c r="P16" s="1111">
        <v>11.33</v>
      </c>
      <c r="Q16" s="1111">
        <v>28.57</v>
      </c>
      <c r="R16" s="1111">
        <v>39.57</v>
      </c>
    </row>
    <row r="17" spans="2:21" ht="15" customHeight="1">
      <c r="B17" s="791" t="s">
        <v>288</v>
      </c>
      <c r="C17" s="1112">
        <v>1388</v>
      </c>
      <c r="D17" s="1113">
        <v>406</v>
      </c>
      <c r="E17" s="1113">
        <v>982</v>
      </c>
      <c r="F17" s="1113">
        <v>386</v>
      </c>
      <c r="G17" s="1113">
        <v>837</v>
      </c>
      <c r="H17" s="1113">
        <v>165</v>
      </c>
      <c r="I17" s="1113">
        <v>847</v>
      </c>
      <c r="J17" s="1113">
        <v>5</v>
      </c>
      <c r="K17" s="1113">
        <v>5</v>
      </c>
      <c r="L17" s="1113">
        <v>10</v>
      </c>
      <c r="M17" s="1113">
        <v>82</v>
      </c>
      <c r="N17" s="1113">
        <v>71</v>
      </c>
      <c r="O17" s="1113">
        <v>13</v>
      </c>
      <c r="P17" s="1113">
        <v>309</v>
      </c>
      <c r="Q17" s="1113">
        <v>1</v>
      </c>
      <c r="R17" s="1113">
        <v>45</v>
      </c>
    </row>
    <row r="18" spans="2:21" ht="15" customHeight="1" thickBot="1">
      <c r="B18" s="568" t="s">
        <v>289</v>
      </c>
      <c r="C18" s="1114">
        <v>14.7</v>
      </c>
      <c r="D18" s="1114">
        <v>29.299999999999997</v>
      </c>
      <c r="E18" s="1114">
        <v>70.7</v>
      </c>
      <c r="F18" s="1114">
        <v>27.800000000000004</v>
      </c>
      <c r="G18" s="1114">
        <v>60.3</v>
      </c>
      <c r="H18" s="1114">
        <v>11.899999999999999</v>
      </c>
      <c r="I18" s="1114">
        <v>17.8</v>
      </c>
      <c r="J18" s="1114">
        <v>23.400000000000002</v>
      </c>
      <c r="K18" s="1114">
        <v>27.800000000000004</v>
      </c>
      <c r="L18" s="1114">
        <v>139.5</v>
      </c>
      <c r="M18" s="1114">
        <v>8.6</v>
      </c>
      <c r="N18" s="1114">
        <v>7.1999999999999993</v>
      </c>
      <c r="O18" s="1114">
        <v>15.6</v>
      </c>
      <c r="P18" s="1114">
        <v>12.7</v>
      </c>
      <c r="Q18" s="1114">
        <v>7.3999999999999995</v>
      </c>
      <c r="R18" s="1114">
        <v>39.200000000000003</v>
      </c>
    </row>
    <row r="19" spans="2:21" ht="15" customHeight="1">
      <c r="B19" s="289" t="s">
        <v>290</v>
      </c>
      <c r="C19" s="289"/>
      <c r="D19" s="289"/>
      <c r="E19" s="289"/>
      <c r="F19" s="289"/>
      <c r="G19" s="289"/>
      <c r="H19" s="289"/>
      <c r="I19" s="289"/>
      <c r="J19" s="289"/>
      <c r="K19" s="289"/>
      <c r="L19" s="289"/>
      <c r="M19" s="289"/>
      <c r="N19" s="289"/>
      <c r="O19" s="289"/>
      <c r="P19" s="289"/>
      <c r="Q19" s="289"/>
      <c r="R19" s="569"/>
      <c r="S19" s="569"/>
      <c r="T19" s="569"/>
      <c r="U19" s="569"/>
    </row>
    <row r="20" spans="2:21" ht="15" customHeight="1">
      <c r="B20" s="1629" t="s">
        <v>291</v>
      </c>
      <c r="C20" s="1629"/>
      <c r="D20" s="1629"/>
      <c r="E20" s="1629"/>
      <c r="F20" s="1629"/>
      <c r="G20" s="1629"/>
      <c r="H20" s="1629"/>
      <c r="I20" s="1629"/>
      <c r="J20" s="1629"/>
      <c r="K20" s="8"/>
      <c r="L20" s="8"/>
      <c r="M20" s="8"/>
      <c r="N20" s="8"/>
    </row>
    <row r="21" spans="2:21" ht="13.5" customHeight="1">
      <c r="B21" s="8"/>
      <c r="C21" s="8"/>
      <c r="D21" s="8"/>
      <c r="E21" s="8"/>
      <c r="F21" s="110"/>
      <c r="G21" s="110"/>
      <c r="H21" s="8"/>
      <c r="I21" s="8"/>
      <c r="J21" s="8"/>
      <c r="K21" s="8"/>
      <c r="L21" s="8"/>
      <c r="M21" s="8"/>
      <c r="N21" s="8"/>
    </row>
    <row r="22" spans="2:21" ht="12.75" customHeight="1">
      <c r="B22" s="1628"/>
      <c r="C22" s="1628"/>
      <c r="D22" s="1628"/>
      <c r="E22" s="1628"/>
      <c r="F22" s="1628"/>
      <c r="G22" s="1628"/>
      <c r="H22" s="1628"/>
      <c r="I22" s="1628"/>
      <c r="J22" s="1628"/>
      <c r="K22" s="8"/>
      <c r="L22" s="8"/>
      <c r="M22" s="8"/>
      <c r="N22" s="8"/>
    </row>
    <row r="23" spans="2:21" ht="12.75" customHeight="1">
      <c r="B23" s="1630" t="s">
        <v>292</v>
      </c>
      <c r="D23" s="1599" t="s">
        <v>212</v>
      </c>
      <c r="E23" s="1600"/>
      <c r="F23" s="1596" t="s">
        <v>213</v>
      </c>
      <c r="G23" s="1597"/>
      <c r="H23" s="1600"/>
      <c r="I23" s="1596" t="s">
        <v>283</v>
      </c>
      <c r="J23" s="1597"/>
      <c r="K23" s="1597"/>
      <c r="L23" s="1597"/>
      <c r="M23" s="1597"/>
      <c r="N23" s="1597"/>
      <c r="O23" s="1597"/>
      <c r="P23" s="1597"/>
      <c r="Q23" s="1597"/>
      <c r="R23" s="1597"/>
    </row>
    <row r="24" spans="2:21" ht="13.5" thickBot="1">
      <c r="B24" s="1631"/>
      <c r="C24" s="25" t="s">
        <v>198</v>
      </c>
      <c r="D24" s="25" t="s">
        <v>199</v>
      </c>
      <c r="E24" s="25" t="s">
        <v>200</v>
      </c>
      <c r="F24" s="25" t="s">
        <v>217</v>
      </c>
      <c r="G24" s="25" t="s">
        <v>218</v>
      </c>
      <c r="H24" s="25" t="s">
        <v>219</v>
      </c>
      <c r="I24" s="25" t="s">
        <v>224</v>
      </c>
      <c r="J24" s="25" t="s">
        <v>225</v>
      </c>
      <c r="K24" s="25" t="s">
        <v>226</v>
      </c>
      <c r="L24" s="25" t="s">
        <v>227</v>
      </c>
      <c r="M24" s="25" t="s">
        <v>228</v>
      </c>
      <c r="N24" s="25" t="s">
        <v>229</v>
      </c>
      <c r="O24" s="25" t="s">
        <v>230</v>
      </c>
      <c r="P24" s="25" t="s">
        <v>231</v>
      </c>
      <c r="Q24" s="25" t="s">
        <v>232</v>
      </c>
      <c r="R24" s="25" t="s">
        <v>233</v>
      </c>
    </row>
    <row r="25" spans="2:21" ht="15" customHeight="1" thickTop="1">
      <c r="B25" s="31" t="s">
        <v>293</v>
      </c>
      <c r="C25" s="1115">
        <v>716</v>
      </c>
      <c r="D25" s="272">
        <v>164</v>
      </c>
      <c r="E25" s="272">
        <v>552</v>
      </c>
      <c r="F25" s="272">
        <v>65.012799999999999</v>
      </c>
      <c r="G25" s="272">
        <v>427.0224</v>
      </c>
      <c r="H25" s="272">
        <v>223.96480000000003</v>
      </c>
      <c r="I25" s="272">
        <v>446</v>
      </c>
      <c r="J25" s="272">
        <v>2</v>
      </c>
      <c r="K25" s="272">
        <v>2</v>
      </c>
      <c r="L25" s="272">
        <v>1</v>
      </c>
      <c r="M25" s="272">
        <v>53</v>
      </c>
      <c r="N25" s="272">
        <v>45</v>
      </c>
      <c r="O25" s="272">
        <v>4</v>
      </c>
      <c r="P25" s="272">
        <v>139</v>
      </c>
      <c r="Q25" s="272">
        <v>2</v>
      </c>
      <c r="R25" s="272">
        <v>22</v>
      </c>
    </row>
    <row r="26" spans="2:21" ht="15" customHeight="1" thickBot="1">
      <c r="B26" s="157" t="s">
        <v>294</v>
      </c>
      <c r="C26" s="1116">
        <v>7.26</v>
      </c>
      <c r="D26" s="1111">
        <v>22.91</v>
      </c>
      <c r="E26" s="1111">
        <v>77.09</v>
      </c>
      <c r="F26" s="1111">
        <v>9.08</v>
      </c>
      <c r="G26" s="1111">
        <v>59.64</v>
      </c>
      <c r="H26" s="1111">
        <v>31.28</v>
      </c>
      <c r="I26" s="1111">
        <v>8.92</v>
      </c>
      <c r="J26" s="1111">
        <v>8.6300000000000008</v>
      </c>
      <c r="K26" s="1111">
        <v>9.06</v>
      </c>
      <c r="L26" s="1111">
        <v>6.7</v>
      </c>
      <c r="M26" s="1111">
        <v>5.5</v>
      </c>
      <c r="N26" s="1111">
        <v>4.38</v>
      </c>
      <c r="O26" s="1111">
        <v>4.88</v>
      </c>
      <c r="P26" s="1111">
        <v>5.43</v>
      </c>
      <c r="Q26" s="1111">
        <v>14.29</v>
      </c>
      <c r="R26" s="1111">
        <v>14.04</v>
      </c>
    </row>
    <row r="27" spans="2:21" ht="15" customHeight="1">
      <c r="B27" s="791" t="s">
        <v>295</v>
      </c>
      <c r="C27" s="1113">
        <v>762</v>
      </c>
      <c r="D27" s="1113">
        <v>167</v>
      </c>
      <c r="E27" s="1113">
        <v>595</v>
      </c>
      <c r="F27" s="1113">
        <v>97</v>
      </c>
      <c r="G27" s="1113">
        <v>439</v>
      </c>
      <c r="H27" s="1113">
        <v>226</v>
      </c>
      <c r="I27" s="1113">
        <v>516</v>
      </c>
      <c r="J27" s="1113">
        <v>3</v>
      </c>
      <c r="K27" s="1113">
        <v>2</v>
      </c>
      <c r="L27" s="1113" t="s">
        <v>112</v>
      </c>
      <c r="M27" s="1113">
        <v>54</v>
      </c>
      <c r="N27" s="1113">
        <v>45</v>
      </c>
      <c r="O27" s="1113">
        <v>9</v>
      </c>
      <c r="P27" s="1113">
        <v>120</v>
      </c>
      <c r="Q27" s="1113">
        <v>1</v>
      </c>
      <c r="R27" s="1113">
        <v>12</v>
      </c>
    </row>
    <row r="28" spans="2:21" ht="15" customHeight="1" thickBot="1">
      <c r="B28" s="568" t="s">
        <v>296</v>
      </c>
      <c r="C28" s="1114">
        <v>8.1</v>
      </c>
      <c r="D28" s="1114">
        <v>21.8</v>
      </c>
      <c r="E28" s="1114">
        <v>78.2</v>
      </c>
      <c r="F28" s="1114">
        <v>12.8</v>
      </c>
      <c r="G28" s="1114">
        <v>57.499999999999993</v>
      </c>
      <c r="H28" s="1114">
        <v>29.7</v>
      </c>
      <c r="I28" s="1114">
        <v>10.8</v>
      </c>
      <c r="J28" s="1114">
        <v>4.7</v>
      </c>
      <c r="K28" s="1114">
        <v>11.1</v>
      </c>
      <c r="L28" s="1114" t="s">
        <v>112</v>
      </c>
      <c r="M28" s="1114">
        <v>5.6000000000000005</v>
      </c>
      <c r="N28" s="1114">
        <v>4.5</v>
      </c>
      <c r="O28" s="1114">
        <v>10.8</v>
      </c>
      <c r="P28" s="1114">
        <v>4.9000000000000004</v>
      </c>
      <c r="Q28" s="1114">
        <v>7.3999999999999995</v>
      </c>
      <c r="R28" s="1114">
        <v>10.4</v>
      </c>
    </row>
    <row r="29" spans="2:21" ht="18" customHeight="1">
      <c r="B29" s="289" t="s">
        <v>290</v>
      </c>
      <c r="C29" s="289"/>
      <c r="D29" s="289"/>
      <c r="E29" s="289"/>
      <c r="F29" s="289"/>
      <c r="G29" s="289"/>
      <c r="H29" s="289"/>
      <c r="I29" s="289"/>
      <c r="J29" s="289"/>
      <c r="K29" s="289"/>
      <c r="L29" s="289"/>
      <c r="M29" s="289"/>
      <c r="N29" s="289"/>
      <c r="O29" s="289"/>
      <c r="P29" s="289"/>
      <c r="Q29" s="289"/>
      <c r="R29" s="569"/>
    </row>
    <row r="30" spans="2:21" ht="29.25" customHeight="1">
      <c r="B30" s="1628" t="s">
        <v>297</v>
      </c>
      <c r="C30" s="1628"/>
      <c r="D30" s="1628"/>
      <c r="E30" s="1628"/>
      <c r="F30" s="1628"/>
      <c r="G30" s="1628"/>
      <c r="H30" s="1628"/>
      <c r="I30" s="1628"/>
      <c r="J30" s="1628"/>
      <c r="K30" s="8"/>
      <c r="L30" s="8"/>
      <c r="M30" s="8"/>
      <c r="N30" s="8"/>
    </row>
    <row r="31" spans="2:21">
      <c r="B31" s="885"/>
      <c r="C31" s="885"/>
      <c r="D31" s="885"/>
      <c r="E31" s="885"/>
      <c r="F31" s="885"/>
      <c r="G31" s="885"/>
      <c r="H31" s="885"/>
      <c r="I31" s="885"/>
      <c r="J31" s="885"/>
      <c r="K31" s="8"/>
      <c r="L31" s="8"/>
      <c r="M31" s="8"/>
      <c r="N31" s="8"/>
    </row>
    <row r="32" spans="2:21" ht="12.75" customHeight="1">
      <c r="B32" s="35"/>
      <c r="C32" s="23"/>
      <c r="D32" s="23"/>
      <c r="E32" s="23"/>
      <c r="F32" s="23"/>
      <c r="G32" s="23"/>
      <c r="H32" s="23"/>
      <c r="I32" s="8"/>
      <c r="J32" s="8"/>
      <c r="K32" s="8"/>
      <c r="L32" s="8"/>
      <c r="M32" s="8"/>
      <c r="N32" s="8"/>
    </row>
    <row r="33" spans="2:20" ht="17.25" customHeight="1">
      <c r="B33" s="171"/>
      <c r="C33" s="1599" t="s">
        <v>298</v>
      </c>
      <c r="D33" s="1600"/>
      <c r="E33" s="1599" t="s">
        <v>299</v>
      </c>
      <c r="F33" s="1598"/>
      <c r="G33" s="8"/>
      <c r="H33" s="8"/>
      <c r="I33" s="8"/>
      <c r="J33" s="8"/>
      <c r="K33" s="8"/>
      <c r="L33" s="8"/>
      <c r="M33" s="8"/>
      <c r="N33" s="8"/>
    </row>
    <row r="34" spans="2:20" ht="17.25" customHeight="1" thickBot="1">
      <c r="B34" s="137" t="s">
        <v>300</v>
      </c>
      <c r="C34" s="25" t="s">
        <v>199</v>
      </c>
      <c r="D34" s="900" t="s">
        <v>200</v>
      </c>
      <c r="E34" s="111" t="s">
        <v>199</v>
      </c>
      <c r="F34" s="25" t="s">
        <v>200</v>
      </c>
      <c r="G34" s="111" t="s">
        <v>215</v>
      </c>
      <c r="H34" s="25" t="s">
        <v>221</v>
      </c>
      <c r="I34" s="25" t="s">
        <v>222</v>
      </c>
      <c r="J34" s="25" t="s">
        <v>223</v>
      </c>
      <c r="K34" s="8"/>
      <c r="L34" s="8"/>
      <c r="M34" s="8"/>
      <c r="N34" s="8"/>
      <c r="O34" s="8"/>
      <c r="P34" s="8"/>
    </row>
    <row r="35" spans="2:20" s="36" customFormat="1" ht="15" customHeight="1" thickTop="1">
      <c r="B35" s="31" t="s">
        <v>301</v>
      </c>
      <c r="C35" s="1117">
        <v>42.81</v>
      </c>
      <c r="D35" s="1117">
        <v>57.19</v>
      </c>
      <c r="E35" s="167">
        <v>134</v>
      </c>
      <c r="F35" s="167">
        <v>179</v>
      </c>
      <c r="G35" s="1118">
        <v>313</v>
      </c>
      <c r="H35" s="167">
        <v>340</v>
      </c>
      <c r="I35" s="29">
        <v>251</v>
      </c>
      <c r="J35" s="29">
        <v>293</v>
      </c>
      <c r="K35" s="20"/>
      <c r="L35" s="20"/>
      <c r="M35" s="20"/>
      <c r="N35" s="20"/>
      <c r="O35" s="20"/>
      <c r="P35" s="20"/>
    </row>
    <row r="36" spans="2:20" s="36" customFormat="1" ht="15" customHeight="1">
      <c r="B36" s="31" t="s">
        <v>302</v>
      </c>
      <c r="C36" s="1117">
        <v>37.229999999999997</v>
      </c>
      <c r="D36" s="1117">
        <v>62.77</v>
      </c>
      <c r="E36" s="167">
        <v>35</v>
      </c>
      <c r="F36" s="167">
        <v>59</v>
      </c>
      <c r="G36" s="1118">
        <v>94</v>
      </c>
      <c r="H36" s="167">
        <v>81</v>
      </c>
      <c r="I36" s="29">
        <v>76</v>
      </c>
      <c r="J36" s="29">
        <v>44</v>
      </c>
      <c r="K36" s="20"/>
      <c r="L36" s="20"/>
      <c r="M36" s="20"/>
      <c r="N36" s="20"/>
      <c r="O36" s="20"/>
      <c r="P36" s="20"/>
    </row>
    <row r="37" spans="2:20" s="36" customFormat="1" ht="15" customHeight="1" thickBot="1">
      <c r="B37" s="31" t="s">
        <v>303</v>
      </c>
      <c r="C37" s="1117">
        <v>34.58</v>
      </c>
      <c r="D37" s="1117">
        <v>65.42</v>
      </c>
      <c r="E37" s="167">
        <v>46</v>
      </c>
      <c r="F37" s="167">
        <v>87</v>
      </c>
      <c r="G37" s="1118">
        <v>133</v>
      </c>
      <c r="H37" s="167">
        <v>90</v>
      </c>
      <c r="I37" s="29">
        <v>67</v>
      </c>
      <c r="J37" s="29">
        <v>35</v>
      </c>
      <c r="K37" s="20"/>
      <c r="L37" s="20"/>
      <c r="M37" s="20"/>
      <c r="N37" s="20"/>
      <c r="O37" s="20"/>
      <c r="P37" s="20"/>
    </row>
    <row r="38" spans="2:20" s="36" customFormat="1" ht="15" customHeight="1" thickBot="1">
      <c r="B38" s="33" t="s">
        <v>198</v>
      </c>
      <c r="C38" s="169">
        <v>39.799999999999997</v>
      </c>
      <c r="D38" s="169">
        <v>60.2</v>
      </c>
      <c r="E38" s="298">
        <v>215</v>
      </c>
      <c r="F38" s="298">
        <v>325</v>
      </c>
      <c r="G38" s="1119">
        <v>540</v>
      </c>
      <c r="H38" s="298">
        <v>511</v>
      </c>
      <c r="I38" s="58">
        <v>394</v>
      </c>
      <c r="J38" s="58">
        <v>372</v>
      </c>
      <c r="K38" s="20"/>
      <c r="L38" s="20"/>
      <c r="M38" s="20"/>
      <c r="N38" s="20"/>
      <c r="O38" s="20"/>
      <c r="P38" s="20"/>
    </row>
    <row r="39" spans="2:20" ht="6" customHeight="1">
      <c r="B39" s="117"/>
      <c r="C39" s="118"/>
      <c r="D39" s="118"/>
      <c r="E39" s="119"/>
      <c r="F39" s="119"/>
      <c r="G39" s="8"/>
      <c r="H39" s="8"/>
      <c r="I39" s="8"/>
      <c r="J39" s="8"/>
      <c r="K39" s="8"/>
      <c r="L39" s="8"/>
      <c r="M39" s="8"/>
      <c r="N39" s="8"/>
    </row>
    <row r="40" spans="2:20" ht="31.5" customHeight="1">
      <c r="B40" s="268" t="s">
        <v>304</v>
      </c>
      <c r="C40" s="120"/>
      <c r="D40" s="120"/>
      <c r="E40" s="121"/>
      <c r="F40" s="121"/>
      <c r="G40" s="8"/>
      <c r="H40" s="8"/>
      <c r="I40" s="8"/>
      <c r="J40" s="8"/>
      <c r="K40" s="8"/>
      <c r="L40" s="8"/>
      <c r="M40" s="8"/>
      <c r="N40" s="8"/>
    </row>
    <row r="41" spans="2:20">
      <c r="B41" s="268"/>
      <c r="C41" s="120"/>
      <c r="D41" s="120"/>
      <c r="E41" s="121"/>
      <c r="F41" s="121"/>
      <c r="G41" s="8"/>
      <c r="H41" s="8"/>
      <c r="I41" s="8"/>
      <c r="J41" s="8"/>
      <c r="K41" s="8"/>
      <c r="L41" s="8"/>
      <c r="M41" s="8"/>
      <c r="N41" s="8"/>
    </row>
    <row r="42" spans="2:20">
      <c r="B42" s="268"/>
      <c r="C42" s="120"/>
      <c r="D42" s="120"/>
      <c r="E42" s="121"/>
      <c r="F42" s="121"/>
      <c r="G42" s="8"/>
      <c r="H42" s="8"/>
      <c r="I42" s="8"/>
      <c r="J42" s="8"/>
      <c r="K42" s="8"/>
      <c r="L42" s="8"/>
      <c r="M42" s="8"/>
      <c r="N42" s="8"/>
    </row>
    <row r="43" spans="2:20" ht="12.75" customHeight="1">
      <c r="B43" s="184"/>
      <c r="C43" s="1626" t="s">
        <v>94</v>
      </c>
      <c r="D43" s="1627"/>
      <c r="E43" s="1627"/>
      <c r="F43" s="1626" t="s">
        <v>95</v>
      </c>
      <c r="G43" s="1627"/>
      <c r="H43" s="1627"/>
      <c r="I43" s="570"/>
      <c r="J43" s="570"/>
      <c r="K43" s="570"/>
      <c r="L43" s="570"/>
      <c r="M43" s="570"/>
      <c r="N43" s="570"/>
      <c r="O43" s="570"/>
      <c r="P43" s="570"/>
      <c r="Q43" s="570"/>
      <c r="R43" s="570"/>
      <c r="S43" s="570"/>
      <c r="T43" s="570"/>
    </row>
    <row r="44" spans="2:20" ht="21" customHeight="1" thickBot="1">
      <c r="B44" s="17" t="s">
        <v>305</v>
      </c>
      <c r="C44" s="1381" t="s">
        <v>306</v>
      </c>
      <c r="D44" s="1381" t="s">
        <v>199</v>
      </c>
      <c r="E44" s="1381" t="s">
        <v>200</v>
      </c>
      <c r="F44" s="1381" t="s">
        <v>306</v>
      </c>
      <c r="G44" s="1381" t="s">
        <v>199</v>
      </c>
      <c r="H44" s="1381" t="s">
        <v>200</v>
      </c>
      <c r="I44" s="571"/>
      <c r="J44" s="571"/>
      <c r="K44" s="571"/>
      <c r="L44" s="571"/>
      <c r="M44" s="571"/>
      <c r="N44" s="571"/>
      <c r="O44" s="571"/>
      <c r="P44" s="571"/>
      <c r="Q44" s="571"/>
      <c r="R44" s="571"/>
      <c r="S44" s="571"/>
      <c r="T44" s="571"/>
    </row>
    <row r="45" spans="2:20" ht="15" customHeight="1" thickTop="1">
      <c r="B45" s="255" t="s">
        <v>307</v>
      </c>
      <c r="C45" s="299">
        <v>177</v>
      </c>
      <c r="D45" s="299">
        <v>143</v>
      </c>
      <c r="E45" s="299">
        <v>34</v>
      </c>
      <c r="F45" s="299">
        <v>179</v>
      </c>
      <c r="G45" s="299">
        <v>150</v>
      </c>
      <c r="H45" s="299">
        <v>29</v>
      </c>
      <c r="I45" s="572"/>
      <c r="J45" s="572"/>
      <c r="K45" s="572"/>
      <c r="L45" s="573"/>
      <c r="M45" s="573"/>
      <c r="N45" s="573"/>
      <c r="O45" s="573"/>
      <c r="P45" s="573"/>
      <c r="Q45" s="573"/>
      <c r="R45" s="573"/>
      <c r="S45" s="573"/>
      <c r="T45" s="573"/>
    </row>
    <row r="46" spans="2:20" ht="15" customHeight="1">
      <c r="B46" s="210" t="s">
        <v>308</v>
      </c>
      <c r="C46" s="300">
        <v>121</v>
      </c>
      <c r="D46" s="300">
        <v>95</v>
      </c>
      <c r="E46" s="300">
        <v>26</v>
      </c>
      <c r="F46" s="300">
        <v>114</v>
      </c>
      <c r="G46" s="300">
        <v>93</v>
      </c>
      <c r="H46" s="300">
        <v>21</v>
      </c>
      <c r="I46" s="574"/>
      <c r="J46" s="574"/>
      <c r="K46" s="574"/>
      <c r="L46" s="575"/>
      <c r="M46" s="575"/>
      <c r="N46" s="575"/>
      <c r="O46" s="575"/>
      <c r="P46" s="575"/>
      <c r="Q46" s="575"/>
      <c r="R46" s="573"/>
      <c r="S46" s="573"/>
      <c r="T46" s="573"/>
    </row>
    <row r="47" spans="2:20" ht="15" customHeight="1">
      <c r="B47" s="210" t="s">
        <v>309</v>
      </c>
      <c r="C47" s="300">
        <v>119</v>
      </c>
      <c r="D47" s="300">
        <v>93</v>
      </c>
      <c r="E47" s="300">
        <v>26</v>
      </c>
      <c r="F47" s="300">
        <v>113</v>
      </c>
      <c r="G47" s="300">
        <v>92</v>
      </c>
      <c r="H47" s="300">
        <v>21</v>
      </c>
      <c r="I47" s="574"/>
      <c r="J47" s="574"/>
      <c r="K47" s="574"/>
      <c r="L47" s="575"/>
      <c r="M47" s="575"/>
      <c r="N47" s="575"/>
      <c r="O47" s="575"/>
      <c r="P47" s="575"/>
      <c r="Q47" s="575"/>
      <c r="R47" s="573"/>
      <c r="S47" s="573"/>
      <c r="T47" s="573"/>
    </row>
    <row r="48" spans="2:20" ht="15" customHeight="1" thickBot="1">
      <c r="B48" s="147" t="s">
        <v>310</v>
      </c>
      <c r="C48" s="1120" t="s">
        <v>112</v>
      </c>
      <c r="D48" s="1120" t="s">
        <v>112</v>
      </c>
      <c r="E48" s="1120" t="s">
        <v>112</v>
      </c>
      <c r="F48" s="1120">
        <v>94</v>
      </c>
      <c r="G48" s="1120">
        <v>79</v>
      </c>
      <c r="H48" s="1120">
        <v>15</v>
      </c>
      <c r="I48" s="574"/>
      <c r="J48" s="574"/>
      <c r="K48" s="574"/>
      <c r="L48" s="575"/>
      <c r="M48" s="575"/>
      <c r="N48" s="575"/>
      <c r="O48" s="575"/>
      <c r="P48" s="575"/>
      <c r="Q48" s="575"/>
      <c r="R48" s="575"/>
      <c r="S48" s="575"/>
      <c r="T48" s="575"/>
    </row>
    <row r="49" spans="2:20" ht="15" customHeight="1">
      <c r="B49" s="256" t="s">
        <v>311</v>
      </c>
      <c r="C49" s="1121">
        <v>98.35</v>
      </c>
      <c r="D49" s="1121">
        <v>97.89</v>
      </c>
      <c r="E49" s="1121">
        <v>100</v>
      </c>
      <c r="F49" s="1122">
        <v>99.1</v>
      </c>
      <c r="G49" s="1122">
        <v>98.9</v>
      </c>
      <c r="H49" s="1122">
        <v>100</v>
      </c>
      <c r="I49" s="576"/>
      <c r="J49" s="576"/>
      <c r="K49" s="852"/>
      <c r="L49" s="577"/>
      <c r="M49" s="577"/>
      <c r="N49" s="577"/>
      <c r="O49" s="577"/>
      <c r="P49" s="577"/>
      <c r="Q49" s="577"/>
      <c r="R49" s="577"/>
      <c r="S49" s="577"/>
      <c r="T49" s="577"/>
    </row>
    <row r="50" spans="2:20" ht="15" customHeight="1" thickBot="1">
      <c r="B50" s="147" t="s">
        <v>312</v>
      </c>
      <c r="C50" s="1120" t="s">
        <v>112</v>
      </c>
      <c r="D50" s="1120" t="s">
        <v>112</v>
      </c>
      <c r="E50" s="1120" t="s">
        <v>112</v>
      </c>
      <c r="F50" s="1123">
        <v>83.19</v>
      </c>
      <c r="G50" s="1123">
        <v>85.87</v>
      </c>
      <c r="H50" s="1123">
        <v>71.430000000000007</v>
      </c>
      <c r="I50" s="578"/>
      <c r="J50" s="578"/>
      <c r="K50" s="578"/>
      <c r="L50" s="579"/>
      <c r="M50" s="579"/>
      <c r="N50" s="579"/>
      <c r="O50" s="579"/>
      <c r="P50" s="579"/>
      <c r="Q50" s="579"/>
      <c r="R50" s="579"/>
      <c r="S50" s="579"/>
      <c r="T50" s="579"/>
    </row>
    <row r="51" spans="2:20" ht="12.75" customHeight="1">
      <c r="B51" s="190"/>
      <c r="C51" s="190"/>
      <c r="D51" s="190"/>
      <c r="E51" s="190"/>
      <c r="F51" s="190"/>
      <c r="G51" s="190"/>
      <c r="H51" s="190"/>
      <c r="I51" s="190"/>
      <c r="J51" s="190"/>
      <c r="K51" s="190"/>
      <c r="L51" s="8"/>
      <c r="M51" s="8"/>
      <c r="N51" s="8"/>
    </row>
    <row r="52" spans="2:20" ht="59.25" customHeight="1">
      <c r="B52" s="1623" t="s">
        <v>313</v>
      </c>
      <c r="C52" s="1623"/>
      <c r="D52" s="1623"/>
      <c r="E52" s="1623"/>
      <c r="F52" s="1623"/>
      <c r="G52" s="1623"/>
      <c r="H52" s="1623"/>
      <c r="I52" s="1623"/>
      <c r="J52" s="1623"/>
      <c r="K52" s="1623"/>
      <c r="L52" s="1623"/>
      <c r="M52" s="1623"/>
      <c r="N52" s="1623"/>
      <c r="O52" s="1623"/>
    </row>
    <row r="53" spans="2:20">
      <c r="B53" s="209"/>
      <c r="C53" s="209"/>
      <c r="D53" s="209"/>
      <c r="E53" s="209"/>
      <c r="F53" s="209"/>
      <c r="G53" s="209"/>
      <c r="H53" s="209"/>
      <c r="I53" s="209"/>
      <c r="J53" s="209"/>
      <c r="K53" s="209"/>
      <c r="L53" s="209"/>
      <c r="M53" s="209"/>
      <c r="N53" s="209"/>
      <c r="O53" s="209"/>
    </row>
    <row r="54" spans="2:20">
      <c r="B54" s="190"/>
      <c r="C54" s="202"/>
      <c r="D54" s="202"/>
      <c r="E54" s="202"/>
      <c r="F54" s="202"/>
      <c r="G54" s="202"/>
      <c r="H54" s="202"/>
      <c r="I54" s="8"/>
      <c r="J54" s="8"/>
      <c r="K54" s="8"/>
      <c r="L54" s="8"/>
    </row>
    <row r="55" spans="2:20" ht="40.5" thickBot="1">
      <c r="B55" s="215" t="s">
        <v>314</v>
      </c>
      <c r="C55" s="215"/>
      <c r="D55" s="618" t="s">
        <v>315</v>
      </c>
      <c r="E55" s="618" t="s">
        <v>316</v>
      </c>
      <c r="F55" s="618" t="s">
        <v>317</v>
      </c>
      <c r="G55" s="618" t="s">
        <v>318</v>
      </c>
      <c r="H55" s="618" t="s">
        <v>319</v>
      </c>
      <c r="I55" s="202"/>
      <c r="J55" s="8"/>
      <c r="K55" s="8"/>
      <c r="L55" s="8"/>
      <c r="M55" s="8"/>
    </row>
    <row r="56" spans="2:20" ht="19.5" customHeight="1" thickTop="1">
      <c r="B56" s="1618" t="s">
        <v>224</v>
      </c>
      <c r="C56" s="605" t="s">
        <v>320</v>
      </c>
      <c r="D56" s="293" t="s">
        <v>321</v>
      </c>
      <c r="E56" s="293" t="s">
        <v>321</v>
      </c>
      <c r="F56" s="292" t="s">
        <v>322</v>
      </c>
      <c r="G56" s="292" t="s">
        <v>322</v>
      </c>
      <c r="H56" s="292" t="s">
        <v>322</v>
      </c>
      <c r="I56" s="202"/>
      <c r="J56" s="8"/>
      <c r="K56" s="8"/>
      <c r="L56" s="8"/>
      <c r="M56" s="8"/>
    </row>
    <row r="57" spans="2:20" ht="19.5" customHeight="1">
      <c r="B57" s="1619"/>
      <c r="C57" s="606" t="s">
        <v>323</v>
      </c>
      <c r="D57" s="291" t="s">
        <v>321</v>
      </c>
      <c r="E57" s="291" t="s">
        <v>321</v>
      </c>
      <c r="F57" s="290" t="s">
        <v>322</v>
      </c>
      <c r="G57" s="290" t="s">
        <v>322</v>
      </c>
      <c r="H57" s="290" t="s">
        <v>322</v>
      </c>
      <c r="I57" s="202"/>
      <c r="J57" s="8"/>
      <c r="K57" s="8"/>
      <c r="L57" s="8"/>
      <c r="M57" s="8"/>
    </row>
    <row r="58" spans="2:20" ht="19.5" customHeight="1" thickBot="1">
      <c r="B58" s="1620"/>
      <c r="C58" s="609" t="s">
        <v>204</v>
      </c>
      <c r="D58" s="610" t="s">
        <v>321</v>
      </c>
      <c r="E58" s="610" t="s">
        <v>321</v>
      </c>
      <c r="F58" s="610" t="s">
        <v>321</v>
      </c>
      <c r="G58" s="611" t="s">
        <v>322</v>
      </c>
      <c r="H58" s="611" t="s">
        <v>322</v>
      </c>
      <c r="I58" s="202"/>
      <c r="J58" s="8"/>
      <c r="K58" s="8"/>
      <c r="L58" s="8"/>
      <c r="M58" s="8"/>
    </row>
    <row r="59" spans="2:20" ht="19.5" customHeight="1">
      <c r="B59" s="1621" t="s">
        <v>228</v>
      </c>
      <c r="C59" s="613" t="s">
        <v>320</v>
      </c>
      <c r="D59" s="614" t="s">
        <v>322</v>
      </c>
      <c r="E59" s="614" t="s">
        <v>322</v>
      </c>
      <c r="F59" s="614" t="s">
        <v>322</v>
      </c>
      <c r="G59" s="614" t="s">
        <v>322</v>
      </c>
      <c r="H59" s="614" t="s">
        <v>322</v>
      </c>
      <c r="I59" s="202"/>
      <c r="J59" s="8"/>
      <c r="K59" s="8"/>
      <c r="L59" s="8"/>
      <c r="M59" s="8"/>
    </row>
    <row r="60" spans="2:20" ht="19.5" customHeight="1">
      <c r="B60" s="1619"/>
      <c r="C60" s="606" t="s">
        <v>323</v>
      </c>
      <c r="D60" s="290" t="s">
        <v>322</v>
      </c>
      <c r="E60" s="290" t="s">
        <v>322</v>
      </c>
      <c r="F60" s="290" t="s">
        <v>322</v>
      </c>
      <c r="G60" s="290" t="s">
        <v>322</v>
      </c>
      <c r="H60" s="290" t="s">
        <v>322</v>
      </c>
      <c r="I60" s="202"/>
      <c r="J60" s="8"/>
      <c r="K60" s="8"/>
      <c r="L60" s="8"/>
      <c r="M60" s="8"/>
    </row>
    <row r="61" spans="2:20" ht="19.5" customHeight="1" thickBot="1">
      <c r="B61" s="1620"/>
      <c r="C61" s="615" t="s">
        <v>204</v>
      </c>
      <c r="D61" s="616" t="s">
        <v>322</v>
      </c>
      <c r="E61" s="616" t="s">
        <v>322</v>
      </c>
      <c r="F61" s="616" t="s">
        <v>322</v>
      </c>
      <c r="G61" s="616" t="s">
        <v>322</v>
      </c>
      <c r="H61" s="616" t="s">
        <v>322</v>
      </c>
      <c r="I61" s="202"/>
      <c r="J61" s="8"/>
      <c r="K61" s="8"/>
      <c r="L61" s="8"/>
      <c r="M61" s="8"/>
    </row>
    <row r="62" spans="2:20" ht="19.5" customHeight="1">
      <c r="B62" s="1621" t="s">
        <v>229</v>
      </c>
      <c r="C62" s="613" t="s">
        <v>320</v>
      </c>
      <c r="D62" s="614" t="s">
        <v>322</v>
      </c>
      <c r="E62" s="614" t="s">
        <v>322</v>
      </c>
      <c r="F62" s="614" t="s">
        <v>322</v>
      </c>
      <c r="G62" s="614" t="s">
        <v>322</v>
      </c>
      <c r="H62" s="614" t="s">
        <v>322</v>
      </c>
      <c r="I62" s="202"/>
      <c r="J62" s="8"/>
      <c r="K62" s="8"/>
      <c r="L62" s="8"/>
      <c r="M62" s="8"/>
    </row>
    <row r="63" spans="2:20" ht="19.5" customHeight="1">
      <c r="B63" s="1619"/>
      <c r="C63" s="606" t="s">
        <v>323</v>
      </c>
      <c r="D63" s="290" t="s">
        <v>322</v>
      </c>
      <c r="E63" s="290" t="s">
        <v>322</v>
      </c>
      <c r="F63" s="290" t="s">
        <v>322</v>
      </c>
      <c r="G63" s="290" t="s">
        <v>322</v>
      </c>
      <c r="H63" s="290" t="s">
        <v>322</v>
      </c>
      <c r="I63" s="202"/>
      <c r="J63" s="8"/>
      <c r="K63" s="8"/>
      <c r="L63" s="8"/>
      <c r="M63" s="8"/>
    </row>
    <row r="64" spans="2:20" ht="19.5" customHeight="1" thickBot="1">
      <c r="B64" s="1620"/>
      <c r="C64" s="615" t="s">
        <v>204</v>
      </c>
      <c r="D64" s="290" t="s">
        <v>322</v>
      </c>
      <c r="E64" s="617" t="s">
        <v>321</v>
      </c>
      <c r="F64" s="617" t="s">
        <v>321</v>
      </c>
      <c r="G64" s="617" t="s">
        <v>321</v>
      </c>
      <c r="H64" s="616" t="s">
        <v>322</v>
      </c>
      <c r="I64" s="202"/>
      <c r="J64" s="8"/>
      <c r="K64" s="8"/>
      <c r="L64" s="8"/>
      <c r="M64" s="8"/>
    </row>
    <row r="65" spans="2:14" ht="19.5" customHeight="1">
      <c r="B65" s="1621" t="s">
        <v>230</v>
      </c>
      <c r="C65" s="613" t="s">
        <v>320</v>
      </c>
      <c r="D65" s="614" t="s">
        <v>322</v>
      </c>
      <c r="E65" s="614" t="s">
        <v>322</v>
      </c>
      <c r="F65" s="614" t="s">
        <v>322</v>
      </c>
      <c r="G65" s="614" t="s">
        <v>322</v>
      </c>
      <c r="H65" s="614" t="s">
        <v>322</v>
      </c>
      <c r="I65" s="202"/>
      <c r="J65" s="8"/>
      <c r="K65" s="8"/>
      <c r="L65" s="8"/>
      <c r="M65" s="8"/>
    </row>
    <row r="66" spans="2:14" ht="19.5" customHeight="1">
      <c r="B66" s="1619"/>
      <c r="C66" s="606" t="s">
        <v>323</v>
      </c>
      <c r="D66" s="290" t="s">
        <v>322</v>
      </c>
      <c r="E66" s="290" t="s">
        <v>322</v>
      </c>
      <c r="F66" s="290" t="s">
        <v>322</v>
      </c>
      <c r="G66" s="290" t="s">
        <v>322</v>
      </c>
      <c r="H66" s="290" t="s">
        <v>322</v>
      </c>
      <c r="I66" s="202"/>
      <c r="J66" s="8"/>
      <c r="K66" s="8"/>
      <c r="L66" s="8"/>
      <c r="M66" s="8"/>
    </row>
    <row r="67" spans="2:14" ht="19.5" customHeight="1" thickBot="1">
      <c r="B67" s="1620"/>
      <c r="C67" s="615" t="s">
        <v>204</v>
      </c>
      <c r="D67" s="616" t="s">
        <v>322</v>
      </c>
      <c r="E67" s="616" t="s">
        <v>322</v>
      </c>
      <c r="F67" s="617" t="s">
        <v>321</v>
      </c>
      <c r="G67" s="616" t="s">
        <v>322</v>
      </c>
      <c r="H67" s="616" t="s">
        <v>322</v>
      </c>
    </row>
    <row r="68" spans="2:14" ht="19.5" customHeight="1">
      <c r="B68" s="1621" t="s">
        <v>231</v>
      </c>
      <c r="C68" s="613" t="s">
        <v>320</v>
      </c>
      <c r="D68" s="614" t="s">
        <v>322</v>
      </c>
      <c r="E68" s="614" t="s">
        <v>322</v>
      </c>
      <c r="F68" s="614" t="s">
        <v>322</v>
      </c>
      <c r="G68" s="614" t="s">
        <v>322</v>
      </c>
      <c r="H68" s="614" t="s">
        <v>322</v>
      </c>
      <c r="I68" s="202"/>
      <c r="J68" s="8"/>
      <c r="K68" s="8"/>
      <c r="L68" s="8"/>
      <c r="M68" s="8"/>
    </row>
    <row r="69" spans="2:14" ht="19.5" customHeight="1">
      <c r="B69" s="1619"/>
      <c r="C69" s="606" t="s">
        <v>323</v>
      </c>
      <c r="D69" s="290" t="s">
        <v>322</v>
      </c>
      <c r="E69" s="290" t="s">
        <v>322</v>
      </c>
      <c r="F69" s="290" t="s">
        <v>322</v>
      </c>
      <c r="G69" s="290" t="s">
        <v>322</v>
      </c>
      <c r="H69" s="290" t="s">
        <v>322</v>
      </c>
      <c r="I69" s="202"/>
      <c r="J69" s="8"/>
      <c r="K69" s="8"/>
      <c r="L69" s="8"/>
      <c r="M69" s="8"/>
    </row>
    <row r="70" spans="2:14" ht="19.5" customHeight="1" thickBot="1">
      <c r="B70" s="1620"/>
      <c r="C70" s="615" t="s">
        <v>204</v>
      </c>
      <c r="D70" s="617" t="s">
        <v>321</v>
      </c>
      <c r="E70" s="617" t="s">
        <v>321</v>
      </c>
      <c r="F70" s="617" t="s">
        <v>321</v>
      </c>
      <c r="G70" s="617" t="s">
        <v>321</v>
      </c>
      <c r="H70" s="616" t="s">
        <v>322</v>
      </c>
      <c r="I70" s="202"/>
      <c r="J70" s="8"/>
      <c r="K70" s="8"/>
      <c r="L70" s="8"/>
      <c r="M70" s="8"/>
    </row>
    <row r="71" spans="2:14" ht="19.5" customHeight="1">
      <c r="B71" s="1621" t="s">
        <v>233</v>
      </c>
      <c r="C71" s="612" t="s">
        <v>320</v>
      </c>
      <c r="D71" s="604" t="s">
        <v>322</v>
      </c>
      <c r="E71" s="604" t="s">
        <v>322</v>
      </c>
      <c r="F71" s="604" t="s">
        <v>322</v>
      </c>
      <c r="G71" s="604" t="s">
        <v>322</v>
      </c>
      <c r="H71" s="604" t="s">
        <v>322</v>
      </c>
      <c r="I71" s="202"/>
      <c r="J71" s="8"/>
      <c r="K71" s="8"/>
      <c r="L71" s="8"/>
      <c r="M71" s="8"/>
    </row>
    <row r="72" spans="2:14" ht="19.5" customHeight="1">
      <c r="B72" s="1619"/>
      <c r="C72" s="606" t="s">
        <v>323</v>
      </c>
      <c r="D72" s="290" t="s">
        <v>322</v>
      </c>
      <c r="E72" s="290" t="s">
        <v>322</v>
      </c>
      <c r="F72" s="290" t="s">
        <v>322</v>
      </c>
      <c r="G72" s="290" t="s">
        <v>322</v>
      </c>
      <c r="H72" s="290" t="s">
        <v>322</v>
      </c>
      <c r="I72" s="202"/>
      <c r="J72" s="8"/>
      <c r="K72" s="8"/>
      <c r="L72" s="8"/>
      <c r="M72" s="8"/>
    </row>
    <row r="73" spans="2:14" ht="19.5" customHeight="1" thickBot="1">
      <c r="B73" s="1622"/>
      <c r="C73" s="607" t="s">
        <v>204</v>
      </c>
      <c r="D73" s="294" t="s">
        <v>322</v>
      </c>
      <c r="E73" s="294" t="s">
        <v>322</v>
      </c>
      <c r="F73" s="608" t="s">
        <v>321</v>
      </c>
      <c r="G73" s="294" t="s">
        <v>322</v>
      </c>
      <c r="H73" s="294" t="s">
        <v>322</v>
      </c>
      <c r="I73" s="202"/>
      <c r="J73" s="8"/>
      <c r="K73" s="8"/>
      <c r="L73" s="8"/>
      <c r="M73" s="8"/>
    </row>
    <row r="74" spans="2:14">
      <c r="B74" s="190"/>
      <c r="C74" s="202"/>
      <c r="D74" s="202"/>
      <c r="E74" s="202"/>
      <c r="F74" s="202"/>
      <c r="G74" s="202"/>
      <c r="H74" s="202"/>
      <c r="I74" s="8"/>
      <c r="J74" s="8"/>
      <c r="K74" s="8"/>
      <c r="L74" s="8"/>
    </row>
    <row r="75" spans="2:14" ht="42" customHeight="1">
      <c r="B75" s="1615" t="s">
        <v>324</v>
      </c>
      <c r="C75" s="1615"/>
      <c r="D75" s="1615"/>
      <c r="E75" s="1615"/>
      <c r="F75" s="1615"/>
      <c r="G75" s="1615"/>
      <c r="H75" s="1615"/>
      <c r="I75" s="1615"/>
      <c r="J75" s="8"/>
      <c r="K75" s="8"/>
      <c r="L75" s="8"/>
    </row>
    <row r="76" spans="2:14">
      <c r="B76" s="190"/>
      <c r="C76" s="190"/>
      <c r="D76" s="190"/>
      <c r="E76" s="190"/>
      <c r="F76" s="190"/>
      <c r="G76" s="190"/>
      <c r="H76" s="190"/>
      <c r="I76" s="8"/>
      <c r="J76" s="8"/>
      <c r="K76" s="8"/>
      <c r="L76" s="8"/>
    </row>
    <row r="77" spans="2:14" ht="23.25" thickBot="1">
      <c r="B77" s="24" t="s">
        <v>325</v>
      </c>
      <c r="C77" s="133" t="s">
        <v>208</v>
      </c>
      <c r="D77" s="133" t="s">
        <v>209</v>
      </c>
      <c r="E77" s="133" t="s">
        <v>326</v>
      </c>
      <c r="G77" s="8"/>
      <c r="H77" s="8"/>
      <c r="I77" s="222"/>
    </row>
    <row r="78" spans="2:14" ht="15" customHeight="1" thickTop="1">
      <c r="B78" s="200" t="s">
        <v>327</v>
      </c>
      <c r="C78" s="1117">
        <v>92.9</v>
      </c>
      <c r="D78" s="1117">
        <v>100</v>
      </c>
      <c r="E78" s="1117">
        <v>97.6</v>
      </c>
      <c r="F78" s="831"/>
      <c r="G78" s="8"/>
      <c r="H78" s="8"/>
      <c r="I78" s="8"/>
      <c r="J78" s="8"/>
      <c r="K78" s="8"/>
      <c r="L78" s="8"/>
      <c r="M78" s="8"/>
    </row>
    <row r="79" spans="2:14" ht="15" customHeight="1">
      <c r="B79" s="201" t="s">
        <v>244</v>
      </c>
      <c r="C79" s="1117">
        <v>96</v>
      </c>
      <c r="D79" s="1117">
        <v>97.1</v>
      </c>
      <c r="E79" s="1117">
        <v>96.8</v>
      </c>
      <c r="G79" s="8"/>
      <c r="H79" s="8"/>
      <c r="I79" s="8"/>
      <c r="J79" s="8"/>
      <c r="K79" s="8"/>
      <c r="L79" s="8"/>
      <c r="M79" s="8"/>
      <c r="N79" s="1616"/>
    </row>
    <row r="80" spans="2:14" ht="15" customHeight="1" thickBot="1">
      <c r="B80" s="172" t="s">
        <v>245</v>
      </c>
      <c r="C80" s="1124">
        <v>64.3</v>
      </c>
      <c r="D80" s="1124">
        <v>45.6</v>
      </c>
      <c r="E80" s="1124">
        <v>49.4</v>
      </c>
      <c r="G80" s="8"/>
      <c r="H80" s="8"/>
      <c r="I80" s="8"/>
      <c r="J80" s="8"/>
      <c r="K80" s="8"/>
      <c r="L80" s="8"/>
      <c r="M80" s="8"/>
      <c r="N80" s="1616"/>
    </row>
    <row r="81" spans="2:16" ht="8.25" customHeight="1">
      <c r="B81" s="170"/>
      <c r="C81" s="120"/>
      <c r="D81" s="120"/>
      <c r="E81" s="121"/>
      <c r="F81" s="121"/>
      <c r="G81" s="8"/>
      <c r="H81" s="8"/>
      <c r="I81" s="8"/>
      <c r="J81" s="8"/>
      <c r="K81" s="8"/>
      <c r="L81" s="8"/>
      <c r="M81" s="8"/>
      <c r="N81" s="1616"/>
    </row>
    <row r="82" spans="2:16" ht="44.45" customHeight="1">
      <c r="B82" s="1617" t="s">
        <v>328</v>
      </c>
      <c r="C82" s="1602"/>
      <c r="D82" s="1602"/>
      <c r="E82" s="1602"/>
      <c r="F82" s="1602"/>
      <c r="G82" s="1602"/>
      <c r="H82" s="1602"/>
      <c r="I82" s="1602"/>
      <c r="J82" s="1602"/>
      <c r="K82" s="1602"/>
      <c r="L82" s="8"/>
      <c r="M82" s="8"/>
      <c r="N82" s="1616"/>
    </row>
    <row r="83" spans="2:16" ht="13.5" customHeight="1">
      <c r="B83" s="826"/>
      <c r="C83" s="430"/>
      <c r="D83" s="430"/>
      <c r="E83" s="430"/>
      <c r="F83" s="430"/>
      <c r="G83" s="430"/>
      <c r="H83" s="430"/>
      <c r="I83" s="430"/>
      <c r="J83" s="430"/>
      <c r="K83" s="430"/>
      <c r="L83" s="8"/>
      <c r="M83" s="8"/>
      <c r="N83" s="1616"/>
    </row>
    <row r="84" spans="2:16">
      <c r="B84" s="1559"/>
      <c r="C84" s="120"/>
      <c r="D84" s="120"/>
      <c r="E84" s="121"/>
      <c r="F84" s="121"/>
      <c r="G84" s="8"/>
      <c r="H84" s="8"/>
      <c r="I84" s="8"/>
      <c r="J84" s="8"/>
      <c r="K84" s="8"/>
      <c r="L84" s="8"/>
      <c r="M84" s="8"/>
      <c r="N84" s="1616"/>
    </row>
    <row r="85" spans="2:16" s="625" customFormat="1" ht="16.5" customHeight="1" thickBot="1">
      <c r="B85" s="1560" t="s">
        <v>329</v>
      </c>
      <c r="C85" s="1558" t="s">
        <v>94</v>
      </c>
      <c r="D85" s="1558" t="s">
        <v>95</v>
      </c>
      <c r="E85" s="1557" t="s">
        <v>96</v>
      </c>
      <c r="F85" s="20"/>
      <c r="G85" s="20"/>
      <c r="H85" s="20"/>
      <c r="I85" s="20"/>
      <c r="J85" s="20"/>
      <c r="K85" s="20"/>
      <c r="L85" s="20"/>
      <c r="M85" s="20"/>
      <c r="N85" s="20"/>
      <c r="O85" s="20"/>
    </row>
    <row r="86" spans="2:16" s="36" customFormat="1" ht="24" thickTop="1" thickBot="1">
      <c r="B86" s="269" t="s">
        <v>330</v>
      </c>
      <c r="C86" s="301" t="s">
        <v>331</v>
      </c>
      <c r="D86" s="301">
        <v>78.2</v>
      </c>
      <c r="E86" s="270">
        <v>70</v>
      </c>
      <c r="F86" s="20"/>
      <c r="G86" s="20"/>
      <c r="H86" s="20"/>
      <c r="I86" s="20"/>
      <c r="J86" s="20"/>
      <c r="K86" s="20"/>
      <c r="L86" s="20"/>
      <c r="M86" s="195"/>
      <c r="N86" s="195"/>
      <c r="O86" s="195"/>
      <c r="P86" s="195"/>
    </row>
    <row r="87" spans="2:16" ht="5.25" customHeight="1">
      <c r="B87" s="8"/>
      <c r="C87" s="8"/>
      <c r="D87" s="8"/>
      <c r="E87" s="8"/>
      <c r="F87" s="8"/>
      <c r="G87" s="8"/>
      <c r="H87" s="8"/>
      <c r="I87" s="8"/>
      <c r="J87" s="8"/>
      <c r="K87" s="8"/>
      <c r="L87" s="8"/>
      <c r="M87" s="8"/>
      <c r="N87" s="8"/>
    </row>
    <row r="88" spans="2:16" ht="39" customHeight="1">
      <c r="B88" s="1615" t="s">
        <v>332</v>
      </c>
      <c r="C88" s="1615"/>
      <c r="D88" s="1615"/>
      <c r="E88" s="1615"/>
      <c r="F88" s="1615"/>
      <c r="G88" s="1615"/>
      <c r="H88" s="1615"/>
      <c r="I88" s="1615"/>
      <c r="J88" s="1615"/>
      <c r="K88" s="8"/>
      <c r="L88" s="8"/>
      <c r="M88" s="8"/>
      <c r="N88" s="8"/>
    </row>
    <row r="89" spans="2:16" ht="15.75" customHeight="1">
      <c r="B89" s="580"/>
      <c r="C89" s="581"/>
      <c r="D89" s="581"/>
    </row>
    <row r="90" spans="2:16" ht="15.75" customHeight="1">
      <c r="B90" s="175" t="s">
        <v>333</v>
      </c>
      <c r="C90" s="23"/>
      <c r="D90" s="23"/>
      <c r="E90" s="23"/>
      <c r="F90" s="23"/>
      <c r="G90" s="23"/>
      <c r="H90" s="23"/>
      <c r="I90" s="8"/>
      <c r="J90" s="8"/>
      <c r="K90" s="8"/>
      <c r="L90" s="8"/>
      <c r="M90" s="8"/>
      <c r="N90" s="8"/>
    </row>
    <row r="91" spans="2:16" ht="12.75" customHeight="1">
      <c r="B91" s="35"/>
      <c r="C91" s="23"/>
      <c r="D91" s="23"/>
      <c r="E91" s="23"/>
      <c r="F91" s="23"/>
      <c r="G91" s="23"/>
      <c r="H91" s="23"/>
      <c r="I91" s="8"/>
      <c r="J91" s="8"/>
      <c r="K91" s="8"/>
      <c r="L91" s="8"/>
      <c r="M91" s="8"/>
      <c r="N91" s="8"/>
    </row>
    <row r="92" spans="2:16" ht="12.75" customHeight="1">
      <c r="B92" s="1561"/>
      <c r="C92" s="1599" t="s">
        <v>94</v>
      </c>
      <c r="D92" s="1597"/>
      <c r="E92" s="1600"/>
      <c r="F92" s="1624" t="s">
        <v>334</v>
      </c>
      <c r="G92" s="1624" t="s">
        <v>335</v>
      </c>
      <c r="H92" s="1624" t="s">
        <v>336</v>
      </c>
      <c r="I92" s="8"/>
      <c r="J92" s="8"/>
      <c r="K92" s="8"/>
      <c r="L92" s="8"/>
      <c r="M92" s="8"/>
      <c r="N92" s="8"/>
      <c r="O92" s="8"/>
    </row>
    <row r="93" spans="2:16" ht="30" customHeight="1" thickBot="1">
      <c r="B93" s="79" t="s">
        <v>337</v>
      </c>
      <c r="C93" s="337" t="s">
        <v>338</v>
      </c>
      <c r="D93" s="337" t="s">
        <v>339</v>
      </c>
      <c r="E93" s="337" t="s">
        <v>340</v>
      </c>
      <c r="F93" s="1625"/>
      <c r="G93" s="1625"/>
      <c r="H93" s="1625"/>
      <c r="I93" s="8"/>
      <c r="J93" s="8"/>
      <c r="K93" s="8"/>
      <c r="L93" s="8"/>
      <c r="M93" s="8"/>
      <c r="N93" s="8"/>
      <c r="O93" s="8"/>
    </row>
    <row r="94" spans="2:16" s="36" customFormat="1" ht="43.5" customHeight="1" thickTop="1" thickBot="1">
      <c r="B94" s="258" t="s">
        <v>341</v>
      </c>
      <c r="C94" s="156">
        <v>4456</v>
      </c>
      <c r="D94" s="156">
        <v>5421</v>
      </c>
      <c r="E94" s="297">
        <v>54.71</v>
      </c>
      <c r="F94" s="297">
        <v>51.8</v>
      </c>
      <c r="G94" s="53">
        <v>52.11</v>
      </c>
      <c r="H94" s="53">
        <v>52.3</v>
      </c>
      <c r="I94" s="20"/>
      <c r="J94" s="20"/>
      <c r="K94" s="20"/>
      <c r="L94" s="20"/>
      <c r="M94" s="20"/>
      <c r="N94" s="20"/>
      <c r="O94" s="20"/>
    </row>
    <row r="95" spans="2:16" ht="8.25" customHeight="1">
      <c r="B95" s="113"/>
      <c r="C95" s="114"/>
      <c r="D95" s="114"/>
      <c r="E95" s="115"/>
      <c r="F95" s="116"/>
      <c r="G95" s="8"/>
      <c r="H95" s="8"/>
      <c r="I95" s="8"/>
      <c r="J95" s="8"/>
      <c r="K95" s="8"/>
      <c r="L95" s="8"/>
      <c r="M95" s="8"/>
      <c r="N95" s="8"/>
    </row>
    <row r="96" spans="2:16" ht="16.5" customHeight="1">
      <c r="B96" s="1623" t="s">
        <v>342</v>
      </c>
      <c r="C96" s="1615"/>
      <c r="D96" s="1615"/>
      <c r="E96" s="1615"/>
      <c r="F96" s="8"/>
      <c r="G96" s="8"/>
      <c r="H96" s="8"/>
      <c r="I96" s="8"/>
      <c r="J96" s="8"/>
      <c r="K96" s="8"/>
      <c r="L96" s="8"/>
      <c r="M96" s="8"/>
      <c r="N96" s="8"/>
    </row>
    <row r="97" spans="2:16" ht="12.75" customHeight="1">
      <c r="B97" s="8"/>
      <c r="C97" s="8"/>
      <c r="D97" s="8"/>
      <c r="E97" s="8"/>
      <c r="F97" s="8"/>
      <c r="G97" s="8"/>
      <c r="H97" s="8"/>
      <c r="I97" s="8"/>
      <c r="J97" s="8"/>
      <c r="K97" s="8"/>
      <c r="L97" s="8"/>
      <c r="M97" s="8"/>
      <c r="N97" s="8"/>
    </row>
    <row r="98" spans="2:16" ht="30" customHeight="1" thickBot="1">
      <c r="B98" s="437" t="s">
        <v>343</v>
      </c>
      <c r="C98" s="133" t="s">
        <v>94</v>
      </c>
      <c r="D98" s="133" t="s">
        <v>95</v>
      </c>
      <c r="E98" s="25" t="s">
        <v>96</v>
      </c>
      <c r="F98" s="25" t="s">
        <v>97</v>
      </c>
      <c r="G98" s="8"/>
      <c r="H98" s="8"/>
      <c r="I98" s="8"/>
      <c r="J98" s="8"/>
      <c r="K98" s="8"/>
      <c r="L98" s="8"/>
      <c r="M98" s="8"/>
      <c r="N98" s="8"/>
      <c r="O98" s="8"/>
      <c r="P98" s="8"/>
    </row>
    <row r="99" spans="2:16" s="36" customFormat="1" ht="28.5" thickTop="1" thickBot="1">
      <c r="B99" s="172" t="s">
        <v>344</v>
      </c>
      <c r="C99" s="1125" t="s">
        <v>345</v>
      </c>
      <c r="D99" s="358" t="s">
        <v>112</v>
      </c>
      <c r="E99" s="168" t="s">
        <v>112</v>
      </c>
      <c r="F99" s="168" t="s">
        <v>112</v>
      </c>
      <c r="G99" s="20"/>
      <c r="H99" s="20"/>
      <c r="I99" s="20"/>
      <c r="J99" s="20"/>
      <c r="K99" s="20"/>
      <c r="L99" s="20"/>
      <c r="M99" s="20"/>
      <c r="N99" s="20"/>
      <c r="O99" s="20"/>
      <c r="P99" s="20"/>
    </row>
    <row r="100" spans="2:16" ht="9" customHeight="1">
      <c r="B100" s="112"/>
      <c r="C100" s="122"/>
      <c r="D100" s="8"/>
      <c r="E100" s="8"/>
      <c r="F100" s="8"/>
      <c r="G100" s="8"/>
      <c r="H100" s="8"/>
      <c r="I100" s="8"/>
      <c r="J100" s="8"/>
      <c r="K100" s="8"/>
      <c r="L100" s="8"/>
      <c r="M100" s="8"/>
      <c r="N100" s="8"/>
    </row>
    <row r="101" spans="2:16" ht="41.25" customHeight="1">
      <c r="B101" s="1614" t="s">
        <v>346</v>
      </c>
      <c r="C101" s="1614"/>
      <c r="D101" s="1614"/>
      <c r="E101" s="1614"/>
      <c r="F101" s="1614"/>
      <c r="G101" s="1614"/>
      <c r="H101" s="1614"/>
      <c r="I101" s="1614"/>
      <c r="J101" s="8"/>
      <c r="K101" s="8"/>
      <c r="L101" s="8"/>
      <c r="M101" s="8"/>
      <c r="N101" s="8"/>
    </row>
    <row r="102" spans="2:16">
      <c r="B102" s="1614"/>
      <c r="C102" s="1614"/>
      <c r="D102" s="1614"/>
      <c r="E102" s="1614"/>
      <c r="F102" s="1614"/>
      <c r="G102" s="1614"/>
      <c r="H102" s="1614"/>
      <c r="I102" s="1614"/>
      <c r="J102" s="8"/>
      <c r="K102" s="8"/>
      <c r="L102" s="8"/>
      <c r="M102" s="8"/>
      <c r="N102" s="8"/>
    </row>
    <row r="103" spans="2:16" ht="12.75" hidden="1" customHeight="1">
      <c r="B103" s="43"/>
    </row>
    <row r="104" spans="2:16" ht="12.75" hidden="1" customHeight="1">
      <c r="B104" s="378"/>
    </row>
    <row r="119" spans="3:3" ht="12.75" hidden="1" customHeight="1">
      <c r="C119" s="1142" t="s">
        <v>276</v>
      </c>
    </row>
    <row r="120" spans="3:3" ht="12.75" hidden="1" customHeight="1">
      <c r="C120" s="1142" t="s">
        <v>278</v>
      </c>
    </row>
  </sheetData>
  <sheetProtection algorithmName="SHA-512" hashValue="oK4eba7j+yhQB1lLCVZyhxhCsYAtZ0D2XYsittMfKPiP8OhGKVGVfXJpp1FccZtuGELktst6qQrNvW0zBEXfpg==" saltValue="5SF086i1invX7x32n6BqQw==" spinCount="100000" sheet="1" objects="1" scenarios="1"/>
  <mergeCells count="34">
    <mergeCell ref="C3:E3"/>
    <mergeCell ref="K4:M4"/>
    <mergeCell ref="C33:D33"/>
    <mergeCell ref="E33:F33"/>
    <mergeCell ref="C43:E43"/>
    <mergeCell ref="F43:H43"/>
    <mergeCell ref="B30:J30"/>
    <mergeCell ref="D13:E13"/>
    <mergeCell ref="F13:H13"/>
    <mergeCell ref="I13:R13"/>
    <mergeCell ref="B20:J20"/>
    <mergeCell ref="B22:J22"/>
    <mergeCell ref="B23:B24"/>
    <mergeCell ref="G92:G93"/>
    <mergeCell ref="H92:H93"/>
    <mergeCell ref="C92:E92"/>
    <mergeCell ref="B88:J88"/>
    <mergeCell ref="B52:O52"/>
    <mergeCell ref="B102:I102"/>
    <mergeCell ref="D23:E23"/>
    <mergeCell ref="F23:H23"/>
    <mergeCell ref="I23:R23"/>
    <mergeCell ref="B101:I101"/>
    <mergeCell ref="B75:I75"/>
    <mergeCell ref="N79:N84"/>
    <mergeCell ref="B82:K82"/>
    <mergeCell ref="B56:B58"/>
    <mergeCell ref="B59:B61"/>
    <mergeCell ref="B62:B64"/>
    <mergeCell ref="B65:B67"/>
    <mergeCell ref="B68:B70"/>
    <mergeCell ref="B71:B73"/>
    <mergeCell ref="B96:E96"/>
    <mergeCell ref="F92:F93"/>
  </mergeCells>
  <pageMargins left="0.70866141732283472" right="0.70866141732283472" top="0.74803149606299213" bottom="0.74803149606299213" header="0.31496062992125984" footer="0.31496062992125984"/>
  <pageSetup paperSize="8" scale="5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2AEE4-6FCC-431A-BD96-2D3390859793}">
  <sheetPr codeName="Sheet7">
    <tabColor rgb="FFCF7F00"/>
    <pageSetUpPr fitToPage="1"/>
  </sheetPr>
  <dimension ref="A1:D19"/>
  <sheetViews>
    <sheetView showGridLines="0" zoomScaleNormal="100" zoomScaleSheetLayoutView="100" workbookViewId="0"/>
  </sheetViews>
  <sheetFormatPr defaultColWidth="0" defaultRowHeight="12.75" customHeight="1" zeroHeight="1"/>
  <cols>
    <col min="1" max="1" width="3.42578125" customWidth="1"/>
    <col min="2" max="2" width="34.7109375" customWidth="1"/>
    <col min="3" max="3" width="56.5703125" customWidth="1"/>
    <col min="4" max="4" width="6.140625" customWidth="1"/>
    <col min="5" max="16384" width="9" hidden="1"/>
  </cols>
  <sheetData>
    <row r="1" spans="1:4" ht="13.35" customHeight="1">
      <c r="A1" s="1"/>
      <c r="B1" s="1"/>
      <c r="C1" s="1"/>
    </row>
    <row r="2" spans="1:4">
      <c r="A2" s="1"/>
      <c r="B2" s="1"/>
      <c r="C2" s="70" t="s">
        <v>0</v>
      </c>
    </row>
    <row r="3" spans="1:4">
      <c r="A3" s="1"/>
      <c r="B3" s="1"/>
      <c r="C3" s="3"/>
    </row>
    <row r="4" spans="1:4" ht="27" customHeight="1">
      <c r="A4" s="1"/>
      <c r="B4" s="1"/>
      <c r="C4" s="1"/>
    </row>
    <row r="5" spans="1:4" ht="20.25">
      <c r="A5" s="1"/>
      <c r="B5" s="12" t="s">
        <v>347</v>
      </c>
      <c r="C5" s="8"/>
      <c r="D5" s="44"/>
    </row>
    <row r="6" spans="1:4">
      <c r="A6" s="1"/>
      <c r="B6" s="123"/>
      <c r="C6" s="8"/>
    </row>
    <row r="7" spans="1:4">
      <c r="A7" s="1"/>
      <c r="B7" s="1580"/>
      <c r="C7" s="1580"/>
    </row>
    <row r="8" spans="1:4">
      <c r="A8" s="1"/>
      <c r="B8" s="104"/>
      <c r="C8" s="105"/>
    </row>
    <row r="9" spans="1:4" ht="13.5" thickBot="1">
      <c r="A9" s="1"/>
      <c r="B9" s="34" t="s">
        <v>81</v>
      </c>
      <c r="C9" s="711" t="s">
        <v>82</v>
      </c>
    </row>
    <row r="10" spans="1:4" s="36" customFormat="1" ht="16.5" customHeight="1" thickTop="1">
      <c r="A10" s="45"/>
      <c r="B10" s="1632" t="s">
        <v>12</v>
      </c>
      <c r="C10" s="688" t="s">
        <v>1328</v>
      </c>
    </row>
    <row r="11" spans="1:4" s="36" customFormat="1" ht="16.5" customHeight="1">
      <c r="A11" s="45"/>
      <c r="B11" s="1632"/>
      <c r="C11" s="689" t="s">
        <v>1329</v>
      </c>
    </row>
    <row r="12" spans="1:4" s="36" customFormat="1" ht="16.5" customHeight="1">
      <c r="A12" s="45"/>
      <c r="B12" s="1632" t="s">
        <v>13</v>
      </c>
      <c r="C12" s="690" t="s">
        <v>1330</v>
      </c>
    </row>
    <row r="13" spans="1:4" s="36" customFormat="1" ht="16.5" customHeight="1">
      <c r="A13" s="45"/>
      <c r="B13" s="1632"/>
      <c r="C13" s="685" t="s">
        <v>1331</v>
      </c>
    </row>
    <row r="14" spans="1:4" s="36" customFormat="1" ht="16.5" customHeight="1">
      <c r="A14" s="45"/>
      <c r="B14" s="1632"/>
      <c r="C14" s="689" t="s">
        <v>1332</v>
      </c>
    </row>
    <row r="15" spans="1:4" s="36" customFormat="1" ht="16.5" customHeight="1">
      <c r="A15" s="45"/>
      <c r="B15" s="1632" t="s">
        <v>14</v>
      </c>
      <c r="C15" s="685" t="s">
        <v>1333</v>
      </c>
    </row>
    <row r="16" spans="1:4" s="36" customFormat="1" ht="16.5" customHeight="1">
      <c r="A16" s="45"/>
      <c r="B16" s="1632"/>
      <c r="C16" s="685" t="s">
        <v>1334</v>
      </c>
    </row>
    <row r="17" spans="1:3" s="36" customFormat="1" ht="24" customHeight="1">
      <c r="A17" s="45"/>
      <c r="B17" s="1524" t="s">
        <v>15</v>
      </c>
      <c r="C17" s="690" t="s">
        <v>1335</v>
      </c>
    </row>
    <row r="18" spans="1:3" s="36" customFormat="1" ht="54" customHeight="1" thickBot="1">
      <c r="A18" s="45"/>
      <c r="B18" s="1536" t="s">
        <v>16</v>
      </c>
      <c r="C18" s="1026" t="s">
        <v>1368</v>
      </c>
    </row>
    <row r="19" spans="1:3" ht="27.75" customHeight="1"/>
  </sheetData>
  <sheetProtection algorithmName="SHA-512" hashValue="j/Zg5LmhhSTsZdqyzDPXa2uomWHCsQ5aS+wFmVckVSKOnsbWvtMZZUWDJnic2hW750o+JoNPFQrCVyOsS5tg7Q==" saltValue="s3xJClRRl3RNyu4bcjWwPQ==" spinCount="100000" sheet="1" objects="1" scenarios="1"/>
  <mergeCells count="4">
    <mergeCell ref="B7:C7"/>
    <mergeCell ref="B10:B11"/>
    <mergeCell ref="B12:B14"/>
    <mergeCell ref="B15:B16"/>
  </mergeCells>
  <hyperlinks>
    <hyperlink ref="B15" r:id="rId1" location="'Our societal contribution'!A1" display="Our societal contribution" xr:uid="{17A720C9-AA1B-49BB-A23E-1153EC0CF0C4}"/>
    <hyperlink ref="B10" r:id="rId2" location="'Partnering with communities'!A1" xr:uid="{A02583AF-9AD3-453B-ACF5-E8CCB9B47E78}"/>
    <hyperlink ref="B12:B14" location="'Social investment'!A1" display="Social investment" xr:uid="{D645D29E-0395-480C-9351-42B5EDB10CBB}"/>
    <hyperlink ref="B15:B16" location="'Societal contribution'!A1" display="Societal contribution" xr:uid="{8F6CCEFB-E3EA-4FF7-AF0E-473D914AA41B}"/>
    <hyperlink ref="B10:B11" location="'Partnering with communities'!A1" display="Partnering with communities" xr:uid="{A826B752-348C-4BA6-9F81-729CB1161657}"/>
    <hyperlink ref="B18" location="'Taylor EIS'!A1" display="Hermosa Project: Economic impact statement (Taylor deposit) " xr:uid="{81DBB88A-06B4-4755-B879-C7C72CC0B011}"/>
    <hyperlink ref="B17" location="Transformation!A1" display="Transformation in South Africa" xr:uid="{989BB8D1-B84E-4E55-8C99-EBA08CFCD886}"/>
  </hyperlinks>
  <pageMargins left="0.70866141732283472" right="0.70866141732283472" top="0.74803149606299213" bottom="0.74803149606299213" header="0.31496062992125984" footer="0.31496062992125984"/>
  <pageSetup paperSize="8"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3ef2759a-d1bf-453c-8f31-328028bf4b79">
      <UserInfo>
        <DisplayName>Fretwell, Adrian</DisplayName>
        <AccountId>19</AccountId>
        <AccountType/>
      </UserInfo>
      <UserInfo>
        <DisplayName>Limited Access System Group For Web 5ebb6c8c-afb1-4d19-a36c-d099824b65b8</DisplayName>
        <AccountId>24</AccountId>
        <AccountType/>
      </UserInfo>
      <UserInfo>
        <DisplayName>S32SPOTenantAdmins</DisplayName>
        <AccountId>11</AccountId>
        <AccountType/>
      </UserInfo>
      <UserInfo>
        <DisplayName>Jones, Bryn</DisplayName>
        <AccountId>48</AccountId>
        <AccountType/>
      </UserInfo>
      <UserInfo>
        <DisplayName>Luppnow, Dave</DisplayName>
        <AccountId>45</AccountId>
        <AccountType/>
      </UserInfo>
      <UserInfo>
        <DisplayName>Richards, Vanessa (Trodlbike Consulting Pty Ltd)</DisplayName>
        <AccountId>44</AccountId>
        <AccountType/>
      </UserInfo>
      <UserInfo>
        <DisplayName>Limited Access System Group For List 422fb3a6-6308-4be0-ac11-152763d47d07</DisplayName>
        <AccountId>23</AccountId>
        <AccountType/>
      </UserInfo>
      <UserInfo>
        <DisplayName>Butcher, Lee</DisplayName>
        <AccountId>43</AccountId>
        <AccountType/>
      </UserInfo>
      <UserInfo>
        <DisplayName>Cronje, Jennifer</DisplayName>
        <AccountId>31</AccountId>
        <AccountType/>
      </UserInfo>
      <UserInfo>
        <DisplayName>SharingLinks.d4f86392-be51-41bc-89cf-82ee3de0fff4.OrganizationEdit.ffbc8df5-7644-4e20-beba-476ee7fc74b4</DisplayName>
        <AccountId>46</AccountId>
        <AccountType/>
      </UserInfo>
      <UserInfo>
        <DisplayName>O365 Sharepoint</DisplayName>
        <AccountId>10</AccountId>
        <AccountType/>
      </UserInfo>
      <UserInfo>
        <DisplayName>Donaldson, Kent</DisplayName>
        <AccountId>53</AccountId>
        <AccountType/>
      </UserInfo>
      <UserInfo>
        <DisplayName>Foo, Thomas</DisplayName>
        <AccountId>74</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E4EF0ECECCF1B439A479741FA3BCCAE" ma:contentTypeVersion="6" ma:contentTypeDescription="Create a new document." ma:contentTypeScope="" ma:versionID="31f72a8fdc09adbf0342c9fd34db04df">
  <xsd:schema xmlns:xsd="http://www.w3.org/2001/XMLSchema" xmlns:xs="http://www.w3.org/2001/XMLSchema" xmlns:p="http://schemas.microsoft.com/office/2006/metadata/properties" xmlns:ns2="4268b464-a160-4823-9675-45cf1384462e" xmlns:ns3="3ef2759a-d1bf-453c-8f31-328028bf4b79" targetNamespace="http://schemas.microsoft.com/office/2006/metadata/properties" ma:root="true" ma:fieldsID="fd385dad0752b514bd94f0c85701fa51" ns2:_="" ns3:_="">
    <xsd:import namespace="4268b464-a160-4823-9675-45cf1384462e"/>
    <xsd:import namespace="3ef2759a-d1bf-453c-8f31-328028bf4b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68b464-a160-4823-9675-45cf138446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f2759a-d1bf-453c-8f31-328028bf4b7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89FF66-FA2B-4D27-85C6-CA559FEB5118}">
  <ds:schemaRefs>
    <ds:schemaRef ds:uri="http://schemas.microsoft.com/sharepoint/v3/contenttype/forms"/>
  </ds:schemaRefs>
</ds:datastoreItem>
</file>

<file path=customXml/itemProps2.xml><?xml version="1.0" encoding="utf-8"?>
<ds:datastoreItem xmlns:ds="http://schemas.openxmlformats.org/officeDocument/2006/customXml" ds:itemID="{5FDD4A12-FD2C-47F7-9E98-99E739F66FCD}">
  <ds:schemaRefs>
    <ds:schemaRef ds:uri="http://purl.org/dc/dcmitype/"/>
    <ds:schemaRef ds:uri="http://www.w3.org/XML/1998/namespace"/>
    <ds:schemaRef ds:uri="http://schemas.microsoft.com/office/infopath/2007/PartnerControls"/>
    <ds:schemaRef ds:uri="bedcd243-90c6-414f-9fcd-0825921cdefe"/>
    <ds:schemaRef ds:uri="http://schemas.microsoft.com/office/2006/documentManagement/types"/>
    <ds:schemaRef ds:uri="http://schemas.openxmlformats.org/package/2006/metadata/core-properties"/>
    <ds:schemaRef ds:uri="http://purl.org/dc/elements/1.1/"/>
    <ds:schemaRef ds:uri="dc6e82ae-7682-488f-b7fd-fe5730575efb"/>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92DAC6C6-7AF9-4F00-A587-C3AF4245CBE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31</vt:i4>
      </vt:variant>
    </vt:vector>
  </HeadingPairs>
  <TitlesOfParts>
    <vt:vector size="62" baseType="lpstr">
      <vt:lpstr>Cover</vt:lpstr>
      <vt:lpstr>About</vt:lpstr>
      <vt:lpstr>Contents</vt:lpstr>
      <vt:lpstr>Disclosure references</vt:lpstr>
      <vt:lpstr>Our people</vt:lpstr>
      <vt:lpstr>Health and Safety</vt:lpstr>
      <vt:lpstr>Workforce and diversity</vt:lpstr>
      <vt:lpstr>Attracting and retaining talent</vt:lpstr>
      <vt:lpstr>Delivering value to society</vt:lpstr>
      <vt:lpstr>Partnering with communities</vt:lpstr>
      <vt:lpstr>Social investment</vt:lpstr>
      <vt:lpstr>Societal contribution</vt:lpstr>
      <vt:lpstr>Transformation</vt:lpstr>
      <vt:lpstr>Taylor EIS</vt:lpstr>
      <vt:lpstr>Operating responsibly</vt:lpstr>
      <vt:lpstr>Human rights</vt:lpstr>
      <vt:lpstr>Ethics and business integrity</vt:lpstr>
      <vt:lpstr>Modern Slavery</vt:lpstr>
      <vt:lpstr>Environment</vt:lpstr>
      <vt:lpstr>Water stewardshipOLD</vt:lpstr>
      <vt:lpstr>Biodiversity conservation</vt:lpstr>
      <vt:lpstr>Water stewardship</vt:lpstr>
      <vt:lpstr>Waste, air emissions, tailings</vt:lpstr>
      <vt:lpstr>Climate change</vt:lpstr>
      <vt:lpstr>OLD Emissions intensity</vt:lpstr>
      <vt:lpstr>Portfolio</vt:lpstr>
      <vt:lpstr>Energy</vt:lpstr>
      <vt:lpstr>GHG emissions</vt:lpstr>
      <vt:lpstr>Emissions methodology</vt:lpstr>
      <vt:lpstr>Reporting boundaries</vt:lpstr>
      <vt:lpstr>(Hidden - Lookup Tables)</vt:lpstr>
      <vt:lpstr>Transformation!_ftn1</vt:lpstr>
      <vt:lpstr>Transformation!_ftnref1</vt:lpstr>
      <vt:lpstr>About!Print_Area</vt:lpstr>
      <vt:lpstr>'Attracting and retaining talent'!Print_Area</vt:lpstr>
      <vt:lpstr>'Biodiversity conservation'!Print_Area</vt:lpstr>
      <vt:lpstr>'Climate change'!Print_Area</vt:lpstr>
      <vt:lpstr>Contents!Print_Area</vt:lpstr>
      <vt:lpstr>Cover!Print_Area</vt:lpstr>
      <vt:lpstr>'Delivering value to society'!Print_Area</vt:lpstr>
      <vt:lpstr>'Disclosure references'!Print_Area</vt:lpstr>
      <vt:lpstr>'Emissions methodology'!Print_Area</vt:lpstr>
      <vt:lpstr>Energy!Print_Area</vt:lpstr>
      <vt:lpstr>Environment!Print_Area</vt:lpstr>
      <vt:lpstr>'Ethics and business integrity'!Print_Area</vt:lpstr>
      <vt:lpstr>'GHG emissions'!Print_Area</vt:lpstr>
      <vt:lpstr>'Health and Safety'!Print_Area</vt:lpstr>
      <vt:lpstr>'Human rights'!Print_Area</vt:lpstr>
      <vt:lpstr>'Modern Slavery'!Print_Area</vt:lpstr>
      <vt:lpstr>'Operating responsibly'!Print_Area</vt:lpstr>
      <vt:lpstr>'Our people'!Print_Area</vt:lpstr>
      <vt:lpstr>'Partnering with communities'!Print_Area</vt:lpstr>
      <vt:lpstr>Portfolio!Print_Area</vt:lpstr>
      <vt:lpstr>'Reporting boundaries'!Print_Area</vt:lpstr>
      <vt:lpstr>'Social investment'!Print_Area</vt:lpstr>
      <vt:lpstr>'Societal contribution'!Print_Area</vt:lpstr>
      <vt:lpstr>'Taylor EIS'!Print_Area</vt:lpstr>
      <vt:lpstr>Transformation!Print_Area</vt:lpstr>
      <vt:lpstr>'Waste, air emissions, tailings'!Print_Area</vt:lpstr>
      <vt:lpstr>'Water stewardship'!Print_Area</vt:lpstr>
      <vt:lpstr>'Water stewardshipOLD'!Print_Area</vt:lpstr>
      <vt:lpstr>'Workforce and diversity'!Print_Area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South32</dc:creator>
  <cp:keywords/>
  <dc:description/>
  <cp:lastModifiedBy>Searson, Jazmin</cp:lastModifiedBy>
  <cp:revision/>
  <cp:lastPrinted>2024-08-28T00:11:11Z</cp:lastPrinted>
  <dcterms:created xsi:type="dcterms:W3CDTF">2021-04-07T13:53:37Z</dcterms:created>
  <dcterms:modified xsi:type="dcterms:W3CDTF">2024-08-28T09:30:12Z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0x010100BE4EF0ECECCF1B439A479741FA3BCCAE</vt:lpwstr>
  </property>
  <property fmtid="{D5CDD505-2E9C-101B-9397-08002B2CF9AE}" pid="3" name="MediaServiceImageTags">
    <vt:lpwstr/>
  </property>
  <property fmtid="{D5CDD505-2E9C-101B-9397-08002B2CF9AE}" pid="4" name="xd_Signature">
    <vt:bool>false</vt:bool>
  </property>
  <property fmtid="{D5CDD505-2E9C-101B-9397-08002B2CF9AE}" pid="5" name="SharedWithUsers">
    <vt:lpwstr>125;#McCarter, Stephanie;#19;#Yapp, Shaeron;#24;#Boladeras, Shane;#11;#Knoll, Sarah;#102;#Mazalevskis, Matthew;#48;#Lintner, Marli;#45;#Smith, Jazmin;#44;#Engelbrecht, Jaco;#23;#Coleman, Scott;#43;#Moses, Glenton;#31;#Baker, Ben;#46;#Butcher, Lee;#10;#Diedericks, Debbie;#53;#Neill, Glenn;#100;#Creswell, Susie;#138;#Hu, Claire</vt:lpwstr>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